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56\伊南行政組合\★R2.3-4　次長引継ぎ関係\H23年度から　次長PC\01 総務\04 契約事務\R3\03 R3 8906伊南聖苑屋根改修・LED化事業設計委託\最終設計\3.金抜き設計書\"/>
    </mc:Choice>
  </mc:AlternateContent>
  <bookViews>
    <workbookView xWindow="-120" yWindow="-120" windowWidth="29040" windowHeight="15840" activeTab="3"/>
  </bookViews>
  <sheets>
    <sheet name="表紙" sheetId="6" r:id="rId1"/>
    <sheet name="令和３年事業費総括表" sheetId="2" r:id="rId2"/>
    <sheet name="細目(建築)" sheetId="3" r:id="rId3"/>
    <sheet name="細目(電気)"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W2">#REF!</definedName>
    <definedName name="_______W2">#REF!</definedName>
    <definedName name="______LGS65">[1]金属工事!$B$4</definedName>
    <definedName name="______W2">#REF!</definedName>
    <definedName name="_____LGS65">[1]金属工事!$B$4</definedName>
    <definedName name="_____W2">#REF!</definedName>
    <definedName name="____LGS65">[1]金属工事!$B$4</definedName>
    <definedName name="____W2">#REF!</definedName>
    <definedName name="___LGS65">[1]金属工事!$B$4</definedName>
    <definedName name="___W2">#REF!</definedName>
    <definedName name="__LGS65">[1]金属工事!$B$4</definedName>
    <definedName name="__W2">#REF!</definedName>
    <definedName name="_01">#REF!</definedName>
    <definedName name="_1">#REF!</definedName>
    <definedName name="_1A_1">#REF!</definedName>
    <definedName name="_2">#REF!</definedName>
    <definedName name="_2A_2">#REF!</definedName>
    <definedName name="_3">#REF!</definedName>
    <definedName name="_3A_3">#REF!</definedName>
    <definedName name="_4">#REF!</definedName>
    <definedName name="_a">#REF!</definedName>
    <definedName name="_b">#REF!</definedName>
    <definedName name="_c">[2]照明!$U$56</definedName>
    <definedName name="_D">#REF!</definedName>
    <definedName name="_e">[2]照明!$W$56</definedName>
    <definedName name="_F">#REF!</definedName>
    <definedName name="_Fill" hidden="1">#REF!</definedName>
    <definedName name="_g">'[3]搬（屋外）'!#REF!</definedName>
    <definedName name="_h">#REF!</definedName>
    <definedName name="_LGS65">[1]金属工事!$B$4</definedName>
    <definedName name="_p">#REF!</definedName>
    <definedName name="_s">#REF!</definedName>
    <definedName name="_t">#REF!</definedName>
    <definedName name="_Table1_In1" hidden="1">#REF!</definedName>
    <definedName name="_Table1_Out" hidden="1">#REF!</definedName>
    <definedName name="_W2">#REF!</definedName>
    <definedName name="\a">#REF!</definedName>
    <definedName name="\b">#REF!</definedName>
    <definedName name="\c">[2]照明!$U$56</definedName>
    <definedName name="\D">#REF!</definedName>
    <definedName name="\e">[2]照明!$W$56</definedName>
    <definedName name="\F">#REF!</definedName>
    <definedName name="\g">'[3]搬（屋外）'!#REF!</definedName>
    <definedName name="\h">#REF!</definedName>
    <definedName name="\p">#REF!</definedName>
    <definedName name="\s">#REF!</definedName>
    <definedName name="\t">#REF!</definedName>
    <definedName name="a">#REF!</definedName>
    <definedName name="A_直接仮設">#REF!</definedName>
    <definedName name="A123給湯">#REF!</definedName>
    <definedName name="A123暖房">#REF!</definedName>
    <definedName name="A134給水">#REF!</definedName>
    <definedName name="A169排水">#REF!</definedName>
    <definedName name="A225器具">#REF!</definedName>
    <definedName name="A240消火">#REF!</definedName>
    <definedName name="A291ＯＭ">#REF!</definedName>
    <definedName name="A302管理棟給水改修">#REF!</definedName>
    <definedName name="A315物質給水">#REF!</definedName>
    <definedName name="A328電気給水">#REF!</definedName>
    <definedName name="A353屋外暖房">#REF!</definedName>
    <definedName name="A381屋外給水">#REF!</definedName>
    <definedName name="A425屋外排水">#REF!</definedName>
    <definedName name="A460屋外消火">#REF!</definedName>
    <definedName name="A465屋外ガス">#REF!</definedName>
    <definedName name="A46空調配管">#REF!</definedName>
    <definedName name="A486屋外電気">#REF!</definedName>
    <definedName name="A4空調機器">#REF!</definedName>
    <definedName name="A69換気">#REF!</definedName>
    <definedName name="AA" hidden="1">#REF!</definedName>
    <definedName name="aaa">[4]科目!$N$1:$S$1</definedName>
    <definedName name="ABC">#REF!</definedName>
    <definedName name="ATC_工事名">#REF!</definedName>
    <definedName name="Aｺﾝ">#REF!</definedName>
    <definedName name="A屋根">#REF!</definedName>
    <definedName name="A仮設">#REF!</definedName>
    <definedName name="A外建">#REF!</definedName>
    <definedName name="A外構">#REF!</definedName>
    <definedName name="A金属">#REF!</definedName>
    <definedName name="A型枠">#REF!</definedName>
    <definedName name="A杭">#REF!</definedName>
    <definedName name="A左官">#REF!</definedName>
    <definedName name="A雑">#REF!</definedName>
    <definedName name="A設1">#REF!</definedName>
    <definedName name="A設2">#REF!</definedName>
    <definedName name="A設3">#REF!</definedName>
    <definedName name="A設4">#REF!</definedName>
    <definedName name="A設5">#REF!</definedName>
    <definedName name="A設6">#REF!</definedName>
    <definedName name="A組積">#REF!</definedName>
    <definedName name="A断熱">#REF!</definedName>
    <definedName name="A鉄筋">#REF!</definedName>
    <definedName name="A鉄骨">#REF!</definedName>
    <definedName name="A電1">#REF!</definedName>
    <definedName name="A電2">#REF!</definedName>
    <definedName name="A電3">#REF!</definedName>
    <definedName name="A電4">#REF!</definedName>
    <definedName name="A電5">#REF!</definedName>
    <definedName name="A電6">#REF!</definedName>
    <definedName name="A電7">#REF!</definedName>
    <definedName name="A電8">#REF!</definedName>
    <definedName name="A塗装">#REF!</definedName>
    <definedName name="Ａ渡り廊下">#REF!</definedName>
    <definedName name="A土">#REF!</definedName>
    <definedName name="A内建">#REF!</definedName>
    <definedName name="A内装">#REF!</definedName>
    <definedName name="A木">#REF!</definedName>
    <definedName name="B">#REF!</definedName>
    <definedName name="Ｂ．電気設備工事" localSheetId="3">#REF!</definedName>
    <definedName name="Ｂ．電気設備工事">#REF!</definedName>
    <definedName name="B_荷揚運搬">#REF!</definedName>
    <definedName name="Ｂ_電気設備工事">#REF!</definedName>
    <definedName name="b2仮設">#REF!</definedName>
    <definedName name="B459直工">#REF!</definedName>
    <definedName name="bbc">#REF!</definedName>
    <definedName name="BGM" localSheetId="3">#REF!</definedName>
    <definedName name="BGM">#REF!</definedName>
    <definedName name="ＢＧＭ設備工事" localSheetId="3">#REF!</definedName>
    <definedName name="ＢＧＭ設備工事">#REF!</definedName>
    <definedName name="Bｺﾝ">#REF!</definedName>
    <definedName name="B屋根">#REF!</definedName>
    <definedName name="B仮設">#REF!</definedName>
    <definedName name="B外建">#REF!</definedName>
    <definedName name="B外構">#REF!</definedName>
    <definedName name="B共通仮設">#REF!</definedName>
    <definedName name="B金属">#REF!</definedName>
    <definedName name="B型枠">#REF!</definedName>
    <definedName name="B杭">#REF!</definedName>
    <definedName name="B左官">#REF!</definedName>
    <definedName name="B雑">#REF!</definedName>
    <definedName name="B設1">#REF!</definedName>
    <definedName name="B設2">#REF!</definedName>
    <definedName name="B設3">#REF!</definedName>
    <definedName name="B設4">#REF!</definedName>
    <definedName name="B設5">#REF!</definedName>
    <definedName name="B設6">#REF!</definedName>
    <definedName name="B組積">#REF!</definedName>
    <definedName name="B断熱">#REF!</definedName>
    <definedName name="B鉄筋">#REF!</definedName>
    <definedName name="B鉄骨">#REF!</definedName>
    <definedName name="B電1">#REF!</definedName>
    <definedName name="B電2">#REF!</definedName>
    <definedName name="B電3">#REF!</definedName>
    <definedName name="B電4">#REF!</definedName>
    <definedName name="B電5">#REF!</definedName>
    <definedName name="B電6">#REF!</definedName>
    <definedName name="B電7">#REF!</definedName>
    <definedName name="B電8">#REF!</definedName>
    <definedName name="B塗装">#REF!</definedName>
    <definedName name="Ｂ渡り廊下">#REF!</definedName>
    <definedName name="B土">#REF!</definedName>
    <definedName name="B内建">#REF!</definedName>
    <definedName name="B内装">#REF!</definedName>
    <definedName name="B木">#REF!</definedName>
    <definedName name="co">#REF!</definedName>
    <definedName name="CON" localSheetId="3">#REF!</definedName>
    <definedName name="CON">#REF!</definedName>
    <definedName name="cyokusetu" localSheetId="3">#REF!</definedName>
    <definedName name="cyokusetu">#REF!</definedName>
    <definedName name="Cｺﾝ">#REF!</definedName>
    <definedName name="C屋根">#REF!</definedName>
    <definedName name="C仮設">#REF!</definedName>
    <definedName name="C外建">#REF!</definedName>
    <definedName name="C外構">#REF!</definedName>
    <definedName name="C金属">#REF!</definedName>
    <definedName name="C型枠">#REF!</definedName>
    <definedName name="C杭">#REF!</definedName>
    <definedName name="C左官">#REF!</definedName>
    <definedName name="C雑">#REF!</definedName>
    <definedName name="C設1">#REF!</definedName>
    <definedName name="C設2">#REF!</definedName>
    <definedName name="C設3">#REF!</definedName>
    <definedName name="C設4">#REF!</definedName>
    <definedName name="C設5">#REF!</definedName>
    <definedName name="C設6">#REF!</definedName>
    <definedName name="C組積">#REF!</definedName>
    <definedName name="C断熱">#REF!</definedName>
    <definedName name="C鉄筋">#REF!</definedName>
    <definedName name="C鉄骨">#REF!</definedName>
    <definedName name="C電1">#REF!</definedName>
    <definedName name="C電2">#REF!</definedName>
    <definedName name="C電3">#REF!</definedName>
    <definedName name="C電4">#REF!</definedName>
    <definedName name="C電5">#REF!</definedName>
    <definedName name="C電6">#REF!</definedName>
    <definedName name="C電7">#REF!</definedName>
    <definedName name="C電8">#REF!</definedName>
    <definedName name="C電9">#REF!</definedName>
    <definedName name="C塗装">#REF!</definedName>
    <definedName name="C土">#REF!</definedName>
    <definedName name="C内建">#REF!</definedName>
    <definedName name="C内装">#REF!</definedName>
    <definedName name="C木">#REF!</definedName>
    <definedName name="D_SUB">#REF!</definedName>
    <definedName name="ddd">#REF!</definedName>
    <definedName name="ddddd">#REF!</definedName>
    <definedName name="dddddffff">#REF!</definedName>
    <definedName name="ddt">#REF!</definedName>
    <definedName name="denki" localSheetId="3">#REF!</definedName>
    <definedName name="denki">#REF!</definedName>
    <definedName name="dssae">#REF!</definedName>
    <definedName name="efa">#REF!</definedName>
    <definedName name="efde">#REF!</definedName>
    <definedName name="END">#REF!</definedName>
    <definedName name="Excel_BuiltIn_Print_Area">#REF!</definedName>
    <definedName name="Excel_BuiltIn_Print_Titles">#REF!</definedName>
    <definedName name="faef">#REF!</definedName>
    <definedName name="FD">#REF!</definedName>
    <definedName name="ffff">#REF!</definedName>
    <definedName name="fffff">#REF!</definedName>
    <definedName name="frq">#REF!</definedName>
    <definedName name="fsdd">#REF!</definedName>
    <definedName name="gaitou" localSheetId="3">#REF!</definedName>
    <definedName name="gaitou">#REF!</definedName>
    <definedName name="ｇｄｇ" localSheetId="3">#REF!</definedName>
    <definedName name="ｇｄｇ">#REF!</definedName>
    <definedName name="H12総括">#REF!</definedName>
    <definedName name="H12内訳_TOP">#REF!</definedName>
    <definedName name="H12内訳_共仮">#REF!</definedName>
    <definedName name="H12内訳・TOP">#REF!</definedName>
    <definedName name="H12内訳・共仮">#REF!</definedName>
    <definedName name="hontai" localSheetId="3">#REF!</definedName>
    <definedName name="hontai">#REF!</definedName>
    <definedName name="jikaho" localSheetId="3">#REF!</definedName>
    <definedName name="jikaho">#REF!</definedName>
    <definedName name="jyouhou" localSheetId="3">#REF!</definedName>
    <definedName name="jyouhou">#REF!</definedName>
    <definedName name="jyuenden" localSheetId="3">#REF!</definedName>
    <definedName name="jyuenden">#REF!</definedName>
    <definedName name="kansen" localSheetId="3">#REF!</definedName>
    <definedName name="kansen">#REF!</definedName>
    <definedName name="konnkuri" localSheetId="3">#REF!</definedName>
    <definedName name="konnkuri">#REF!</definedName>
    <definedName name="kyoudou" localSheetId="3">#REF!</definedName>
    <definedName name="kyoudou">#REF!</definedName>
    <definedName name="LAN配管設備工事">#REF!</definedName>
    <definedName name="MIN">#REF!</definedName>
    <definedName name="mincell">#REF!</definedName>
    <definedName name="N_1">#REF!</definedName>
    <definedName name="N_2">#REF!</definedName>
    <definedName name="NASI">[5]科目!$N$1:$S$1</definedName>
    <definedName name="P">#REF!</definedName>
    <definedName name="P_1">#REF!</definedName>
    <definedName name="PAGEBREAK">#REF!</definedName>
    <definedName name="PR_1">#REF!</definedName>
    <definedName name="print" localSheetId="3">#REF!</definedName>
    <definedName name="print">#REF!</definedName>
    <definedName name="PRINT_AR01">#REF!</definedName>
    <definedName name="PRINT_AR02">#REF!</definedName>
    <definedName name="PRINT_AR03">#REF!</definedName>
    <definedName name="PRINT_AR04">#REF!</definedName>
    <definedName name="PRINT_AR05">#REF!</definedName>
    <definedName name="PRINT_AR06">#REF!</definedName>
    <definedName name="PRINT_AR07">#REF!</definedName>
    <definedName name="PRINT_AR08">#REF!</definedName>
    <definedName name="_xlnm.Print_Area" localSheetId="2">'細目(建築)'!$A$1:$H$97</definedName>
    <definedName name="_xlnm.Print_Area" localSheetId="3">'細目(電気)'!$A$1:$H$421</definedName>
    <definedName name="_xlnm.Print_Area" localSheetId="0">表紙!$A$1:$M$15</definedName>
    <definedName name="_xlnm.Print_Area" localSheetId="1">令和３年事業費総括表!$A$1:$F$20</definedName>
    <definedName name="_xlnm.Print_Area">#REF!</definedName>
    <definedName name="PRINT_AREA_01">#REF!</definedName>
    <definedName name="PRINT_AREA_MI" localSheetId="3">#REF!</definedName>
    <definedName name="PRINT_AREA_MI">#REF!</definedName>
    <definedName name="_xlnm.Print_Titles" localSheetId="2">'細目(建築)'!$1:$1</definedName>
    <definedName name="_xlnm.Print_Titles" localSheetId="3">'細目(電気)'!$1:$1</definedName>
    <definedName name="_xlnm.Print_Titles" localSheetId="1">令和３年事業費総括表!$1:$1</definedName>
    <definedName name="_xlnm.Print_Titles">#REF!</definedName>
    <definedName name="PRINT_TITLES_MI" localSheetId="3">#REF!</definedName>
    <definedName name="PRINT_TITLES_MI">#REF!</definedName>
    <definedName name="print_Titles1" localSheetId="3">#REF!</definedName>
    <definedName name="print_Titles1">#REF!</definedName>
    <definedName name="print2" localSheetId="3">#REF!</definedName>
    <definedName name="print2">#REF!</definedName>
    <definedName name="printA" localSheetId="3">#REF!</definedName>
    <definedName name="printA">#REF!</definedName>
    <definedName name="printN" localSheetId="3">#REF!</definedName>
    <definedName name="printN">#REF!</definedName>
    <definedName name="printX" localSheetId="3">#REF!</definedName>
    <definedName name="printX">#REF!</definedName>
    <definedName name="RITU">#REF!</definedName>
    <definedName name="S_1">[6]細目別内訳!#REF!</definedName>
    <definedName name="S_2">[6]細目別内訳!#REF!</definedName>
    <definedName name="S_3">[6]細目別内訳!#REF!</definedName>
    <definedName name="S_4">[6]細目別内訳!#REF!</definedName>
    <definedName name="S_P">#REF!</definedName>
    <definedName name="sakan" localSheetId="3">#REF!</definedName>
    <definedName name="sakan">#REF!</definedName>
    <definedName name="SHIZAI">[7]AM961101!$A$1:$E$500</definedName>
    <definedName name="sss">[8]細目!#REF!</definedName>
    <definedName name="ST_1">#REF!</definedName>
    <definedName name="T_1">[6]細目別内訳!#REF!</definedName>
    <definedName name="T_2">[6]細目別内訳!#REF!</definedName>
    <definedName name="tuushin" localSheetId="3">#REF!</definedName>
    <definedName name="tuushin">#REF!</definedName>
    <definedName name="yane" localSheetId="3">#REF!</definedName>
    <definedName name="yane">#REF!</definedName>
    <definedName name="Z_1017F3C0_A0E0_11D3_B386_000039AC8715_.wvu.PrintArea" hidden="1">#REF!</definedName>
    <definedName name="Z_1017F3C0_A0E0_11D3_B386_000039AC8715__wvu_PrintArea">#REF!</definedName>
    <definedName name="Z_78198781_9C1D_11D3_B227_00507000D327_.wvu.PrintArea" hidden="1">#REF!</definedName>
    <definedName name="Z_78198781_9C1D_11D3_B227_00507000D327__wvu_PrintArea">#REF!</definedName>
    <definedName name="Z_CA13CC60_A0BB_11D3_B227_00507000D327_.wvu.PrintArea" hidden="1">#REF!</definedName>
    <definedName name="Z_CA13CC60_A0BB_11D3_B227_00507000D327__wvu_PrintArea">#REF!</definedName>
    <definedName name="zz">#REF!</definedName>
    <definedName name="あ">[9]b!#REF!</definedName>
    <definedName name="あ１">#REF!</definedName>
    <definedName name="あ１００００">#REF!</definedName>
    <definedName name="ああ">[10]細目!#REF!</definedName>
    <definedName name="あああ">[10]細目!#REF!</definedName>
    <definedName name="ああああ">[8]細目!#REF!</definedName>
    <definedName name="あああああ">[10]細目!#REF!</definedName>
    <definedName name="あああああああ">[10]細目!#REF!</definedName>
    <definedName name="ああああああああああ">[10]細目!#REF!</definedName>
    <definedName name="あああああああああああああああ">[10]細目!#REF!</definedName>
    <definedName name="あああああああああああああえ">[10]細目!#REF!</definedName>
    <definedName name="あい">[10]細目!#REF!</definedName>
    <definedName name="あいうえお">[10]細目!#REF!</definedName>
    <definedName name="い１">[11]スチールパーティション!#REF!</definedName>
    <definedName name="いいい">[12]細目!#REF!</definedName>
    <definedName name="いいいいいいい">[13]細目!#REF!</definedName>
    <definedName name="いう">[10]細目!#REF!</definedName>
    <definedName name="いうえ">[10]細目!#REF!</definedName>
    <definedName name="ｲﾝﾀｰﾎﾝ">#REF!</definedName>
    <definedName name="ｲﾝﾀｰﾎﾝ変">#REF!</definedName>
    <definedName name="ううう">[12]細目!#REF!</definedName>
    <definedName name="えええ">[12]細目!$A$3</definedName>
    <definedName name="ｴﾝﾄﾞ頁">#REF!</definedName>
    <definedName name="ｶｳﾝﾀ">#REF!</definedName>
    <definedName name="ガス">#REF!</definedName>
    <definedName name="カナザワ">#REF!</definedName>
    <definedName name="ガラス工事">#REF!</definedName>
    <definedName name="ガラス工事変">#REF!</definedName>
    <definedName name="カン埋設">#REF!</definedName>
    <definedName name="きあきくけいえ">[10]細目!#REF!</definedName>
    <definedName name="コンクリート工事">#REF!</definedName>
    <definedName name="コンセント設備工事" localSheetId="3">#REF!</definedName>
    <definedName name="コンセント設備工事">#REF!</definedName>
    <definedName name="ｼｬｯﾀｰ計">#REF!</definedName>
    <definedName name="ｼｬｯﾀｰ工事計">'[14](乙)'!#REF!</definedName>
    <definedName name="ｽﾀｰﾄﾍﾟｰｼﾞ">#REF!</definedName>
    <definedName name="ｽﾀｰﾄ頁">#REF!</definedName>
    <definedName name="スリブ箱入">[9]b!#REF!</definedName>
    <definedName name="その他機械">'[15]明細書(電気)'!#REF!</definedName>
    <definedName name="その他工事">#REF!</definedName>
    <definedName name="その他工事変">#REF!</definedName>
    <definedName name="ﾀｲﾙ_左官工事計">#REF!</definedName>
    <definedName name="ﾀｲﾙ･左官工事計">#REF!</definedName>
    <definedName name="タイル工事">#REF!</definedName>
    <definedName name="タイル工事変">#REF!</definedName>
    <definedName name="ダクト工">#REF!</definedName>
    <definedName name="たちつて">[10]細目!#REF!</definedName>
    <definedName name="ﾀﾞﾑｳｪｰﾀｰ工事">#REF!</definedName>
    <definedName name="ﾀﾞﾑｳｴｰﾀﾞｰ工事変">#REF!</definedName>
    <definedName name="ため桝">#REF!</definedName>
    <definedName name="ﾃﾚﾋﾞ共聴">#REF!</definedName>
    <definedName name="ﾃﾚﾋﾞ共聴変">#REF!</definedName>
    <definedName name="テレビ共同受信設備工事" localSheetId="3">#REF!</definedName>
    <definedName name="テレビ共同受信設備工事">#REF!</definedName>
    <definedName name="ﾃﾚﾋﾞ受信設備工事">#REF!</definedName>
    <definedName name="どこ">#REF!</definedName>
    <definedName name="なし">[4]科目!$N$1:$S$1</definedName>
    <definedName name="ﾌﾟﾗｽﾁｯｸｻｯｼ計">'[14](乙)'!#REF!</definedName>
    <definedName name="ページ">#REF!</definedName>
    <definedName name="ページスタート">#REF!</definedName>
    <definedName name="ﾒｰｶｰ比較">#REF!</definedName>
    <definedName name="ﾒﾆｭｰ">[16]ﾏﾝﾎｰﾙ蓋!#REF!</definedName>
    <definedName name="ﾒﾆｭｰ2">[16]排水ポンプ!#REF!</definedName>
    <definedName name="一行文字数">#REF!</definedName>
    <definedName name="一次単価">[17]市単価!$C$3:$F$4</definedName>
    <definedName name="一式1">#REF!</definedName>
    <definedName name="一式改修複写元">[18]内訳書!#REF!</definedName>
    <definedName name="一般管理費">#REF!</definedName>
    <definedName name="一般管理費１">#REF!</definedName>
    <definedName name="一般管理費２">#REF!</definedName>
    <definedName name="一般管理費計">#REF!</definedName>
    <definedName name="一般暖房">'[15]明細書(電気)'!#REF!</definedName>
    <definedName name="一般暖房変">'[15]明細書(電気)'!#REF!</definedName>
    <definedName name="印刷">#REF!</definedName>
    <definedName name="印刷ｽﾀｰﾄ列名">#REF!</definedName>
    <definedName name="印刷終了列名">#REF!</definedName>
    <definedName name="印刷設定">#REF!</definedName>
    <definedName name="印刷範囲">#REF!</definedName>
    <definedName name="印刷範囲_小計_">#REF!</definedName>
    <definedName name="印刷幅">#REF!</definedName>
    <definedName name="衛生器具設備計">#REF!</definedName>
    <definedName name="屋根金属工事" localSheetId="3">#REF!</definedName>
    <definedName name="屋根金属工事">#REF!</definedName>
    <definedName name="屋根板金工事">#REF!</definedName>
    <definedName name="屋根板金工事変">#REF!</definedName>
    <definedName name="屋代">#REF!</definedName>
    <definedName name="屋代小">#REF!</definedName>
    <definedName name="科目">#REF!</definedName>
    <definedName name="科目印刷範囲">[18]内訳書!#REF!</definedName>
    <definedName name="科目改修複写元">[18]内訳書!#REF!</definedName>
    <definedName name="科目表題">[18]内訳書!#REF!</definedName>
    <definedName name="画面1">#REF!</definedName>
    <definedName name="解体工事" localSheetId="3">#REF!</definedName>
    <definedName name="解体工事">#REF!</definedName>
    <definedName name="開始">#REF!</definedName>
    <definedName name="外構">[19]細目!#REF!</definedName>
    <definedName name="外構工事H15計">'[14](乙)'!#REF!</definedName>
    <definedName name="外構工事計">'[14](乙)'!#REF!</definedName>
    <definedName name="外構工事補正計">'[14](乙)'!#REF!</definedName>
    <definedName name="外装工事">#REF!</definedName>
    <definedName name="外灯設備工事" localSheetId="3">#REF!</definedName>
    <definedName name="外灯設備工事">#REF!</definedName>
    <definedName name="外部金属工事">#REF!</definedName>
    <definedName name="外部金属製建具計">'[14](乙)'!#REF!</definedName>
    <definedName name="外部建具工事計">'[14](乙)'!#REF!</definedName>
    <definedName name="外部左官工事">#REF!</definedName>
    <definedName name="外部塗装工事">#REF!</definedName>
    <definedName name="外部木製建具計">'[14](乙)'!#REF!</definedName>
    <definedName name="幹線設備工事" localSheetId="3">#REF!</definedName>
    <definedName name="幹線設備工事">#REF!</definedName>
    <definedName name="幹線動力">#REF!</definedName>
    <definedName name="幹線動力変">#REF!</definedName>
    <definedName name="換気">'[15]明細書(電気)'!#REF!</definedName>
    <definedName name="換気設備工事計">#REF!</definedName>
    <definedName name="換気変">'[15]明細書(電気)'!#REF!</definedName>
    <definedName name="基準数量">#REF!</definedName>
    <definedName name="基準単位">#REF!</definedName>
    <definedName name="基礎LPG">#REF!</definedName>
    <definedName name="基礎オイルタンク">#REF!</definedName>
    <definedName name="基礎機器">#REF!</definedName>
    <definedName name="基礎受水槽">#REF!</definedName>
    <definedName name="既製コンクリート工事変">#REF!</definedName>
    <definedName name="機械工">#REF!</definedName>
    <definedName name="規格">#REF!</definedName>
    <definedName name="給食室">#REF!</definedName>
    <definedName name="給水">'[15]明細書(電気)'!#REF!</definedName>
    <definedName name="給水引込み">#REF!</definedName>
    <definedName name="給水設備工事計">#REF!</definedName>
    <definedName name="給水変">'[15]明細書(電気)'!#REF!</definedName>
    <definedName name="給湯">'[15]明細書(電気)'!#REF!</definedName>
    <definedName name="給湯設備工事計">#REF!</definedName>
    <definedName name="給湯変">'[15]明細書(電気)'!#REF!</definedName>
    <definedName name="給油">'[15]明細書(電気)'!#REF!</definedName>
    <definedName name="給油変">'[15]明細書(電気)'!#REF!</definedName>
    <definedName name="共通仮設費">#REF!</definedName>
    <definedName name="共通費">#REF!</definedName>
    <definedName name="共通費１">#REF!</definedName>
    <definedName name="共通費２">#REF!</definedName>
    <definedName name="巾木B2">[1]内装!$BA$517</definedName>
    <definedName name="巾木B3">[1]内装!$BB$517</definedName>
    <definedName name="巾木B5">[1]内装!$BD$517</definedName>
    <definedName name="巾木B7">[1]内装!#REF!</definedName>
    <definedName name="巾木B8">[1]内装!#REF!</definedName>
    <definedName name="金額">#REF!</definedName>
    <definedName name="金属工事">#REF!</definedName>
    <definedName name="金属工事変">#REF!</definedName>
    <definedName name="金属製建具工事">#REF!</definedName>
    <definedName name="金属製建具工事変">#REF!</definedName>
    <definedName name="経費計項目">#REF!</definedName>
    <definedName name="経費項目">#REF!</definedName>
    <definedName name="経費率">#REF!</definedName>
    <definedName name="桁数">#REF!</definedName>
    <definedName name="桁数SUB">#REF!</definedName>
    <definedName name="建築">#REF!</definedName>
    <definedName name="建築1">#REF!</definedName>
    <definedName name="建築経費率">#REF!</definedName>
    <definedName name="建築主体工事">#REF!</definedName>
    <definedName name="建築総括">#REF!</definedName>
    <definedName name="建築総括表">#REF!</definedName>
    <definedName name="建築本体工事" localSheetId="3">#REF!</definedName>
    <definedName name="建築本体工事">#REF!</definedName>
    <definedName name="見積_TOP">#REF!</definedName>
    <definedName name="見積・TOP">#REF!</definedName>
    <definedName name="見積書">#REF!</definedName>
    <definedName name="現場経費">#REF!</definedName>
    <definedName name="現場経費計">#REF!</definedName>
    <definedName name="工法" localSheetId="3">#REF!=#REF!</definedName>
    <definedName name="工法">#REF!=#REF!</definedName>
    <definedName name="構内通信線路設備工事">#REF!</definedName>
    <definedName name="構内配電設備工事">#REF!</definedName>
    <definedName name="行ピッチ">#REF!</definedName>
    <definedName name="行数">#REF!</definedName>
    <definedName name="合計">#REF!</definedName>
    <definedName name="合計１">#REF!</definedName>
    <definedName name="合計２">#REF!</definedName>
    <definedName name="根拠項目" localSheetId="3">[20]基本情報!$C$23:$C$33</definedName>
    <definedName name="根拠項目">[21]基本情報!$C$23:$C$33</definedName>
    <definedName name="左官工事" localSheetId="3">#REF!</definedName>
    <definedName name="左官工事">#REF!</definedName>
    <definedName name="左官工事変">#REF!</definedName>
    <definedName name="左余白">#REF!</definedName>
    <definedName name="最大行数">#REF!</definedName>
    <definedName name="細目">#REF!</definedName>
    <definedName name="細目_改修">[10]細目!#REF!</definedName>
    <definedName name="細目_外構">[10]細目!#REF!</definedName>
    <definedName name="細目_研究室">[10]細目!#REF!</definedName>
    <definedName name="細目_増築">#REF!</definedName>
    <definedName name="細目・改修">[10]細目!#REF!</definedName>
    <definedName name="細目・外構">[10]細目!#REF!</definedName>
    <definedName name="細目・研究室">[10]細目!#REF!</definedName>
    <definedName name="細目・増築">#REF!</definedName>
    <definedName name="作業">#REF!</definedName>
    <definedName name="作業名称">#REF!</definedName>
    <definedName name="雑工事計">'[14](乙)'!#REF!</definedName>
    <definedName name="参考">#REF!</definedName>
    <definedName name="仕上げユニット工事">#REF!</definedName>
    <definedName name="仕上げユニット工事変">#REF!</definedName>
    <definedName name="仕様">#REF!</definedName>
    <definedName name="指定無し">[19]細目!#REF!</definedName>
    <definedName name="資材比較">#REF!</definedName>
    <definedName name="次帳票名">#REF!</definedName>
    <definedName name="次頁行">#REF!</definedName>
    <definedName name="自火報">#REF!</definedName>
    <definedName name="自火報変">#REF!</definedName>
    <definedName name="自動火災報知設備工事" localSheetId="3">#REF!</definedName>
    <definedName name="自動火災報知設備工事">#REF!</definedName>
    <definedName name="社名">#REF!</definedName>
    <definedName name="種別">#REF!</definedName>
    <definedName name="種目">#REF!</definedName>
    <definedName name="種目印刷範囲">[18]内訳書!#REF!</definedName>
    <definedName name="種目改修複写元">[18]内訳書!#REF!</definedName>
    <definedName name="種目表題">[18]内訳書!#REF!</definedName>
    <definedName name="受変電">#REF!</definedName>
    <definedName name="受変電設備工事" localSheetId="3">#REF!</definedName>
    <definedName name="受変電設備工事">#REF!</definedName>
    <definedName name="受変電変">#REF!</definedName>
    <definedName name="終了行">#REF!</definedName>
    <definedName name="終了列数">#REF!</definedName>
    <definedName name="純工事費計">#REF!</definedName>
    <definedName name="諸雑費率">#REF!</definedName>
    <definedName name="小科目複写元">[18]内訳書!#REF!</definedName>
    <definedName name="小口径塩ビ桝">#REF!</definedName>
    <definedName name="小小科目複写元">[18]内訳書!#REF!</definedName>
    <definedName name="床F1">[1]内装!$AT$517</definedName>
    <definedName name="床F2">[1]内装!$AU$517</definedName>
    <definedName name="床F3">[1]内装!$AV$517</definedName>
    <definedName name="床F4">[1]内装!$AW$517</definedName>
    <definedName name="床F6">[1]内装!$AY$517</definedName>
    <definedName name="床暖房">'[15]明細書(電気)'!#REF!</definedName>
    <definedName name="床暖房変">'[15]明細書(電気)'!#REF!</definedName>
    <definedName name="消火">'[15]明細書(電気)'!#REF!</definedName>
    <definedName name="消火変">'[15]明細書(電気)'!#REF!</definedName>
    <definedName name="照明器具">#REF!</definedName>
    <definedName name="照明器具変">#REF!</definedName>
    <definedName name="上部余白">#REF!</definedName>
    <definedName name="情報用配管設備工事" localSheetId="3">#REF!</definedName>
    <definedName name="情報用配管設備工事">#REF!</definedName>
    <definedName name="浄化槽">'[15]明細書(電気)'!#REF!</definedName>
    <definedName name="浄化槽変">'[15]明細書(電気)'!#REF!</definedName>
    <definedName name="浸透桝">#REF!</definedName>
    <definedName name="申請費計">#REF!</definedName>
    <definedName name="人">#REF!</definedName>
    <definedName name="人工">#REF!</definedName>
    <definedName name="水抜栓桝">#REF!</definedName>
    <definedName name="数量">#REF!</definedName>
    <definedName name="数量_ＲＣ集計">#REF!</definedName>
    <definedName name="数量_ｺﾝｸﾘｰﾄ">#REF!</definedName>
    <definedName name="数量_直接仮設">#REF!</definedName>
    <definedName name="数量_鉄筋１">#REF!</definedName>
    <definedName name="数量_鉄筋２">#REF!</definedName>
    <definedName name="数量_土工事">#REF!</definedName>
    <definedName name="数量・ＲＣ集計">#REF!</definedName>
    <definedName name="数量・ｺﾝｸﾘｰﾄ">#REF!</definedName>
    <definedName name="数量・直接仮設">#REF!</definedName>
    <definedName name="数量・鉄筋１">#REF!</definedName>
    <definedName name="数量・鉄筋２">#REF!</definedName>
    <definedName name="数量・土工事">#REF!</definedName>
    <definedName name="数量改修複写元">[18]内訳書!#REF!</definedName>
    <definedName name="据付費1">#REF!</definedName>
    <definedName name="世話役">#REF!</definedName>
    <definedName name="石工事H15計">'[14](乙)'!#REF!</definedName>
    <definedName name="石工事計">'[14](乙)'!#REF!</definedName>
    <definedName name="石工事補正計">'[14](乙)'!#REF!</definedName>
    <definedName name="赤小">#REF!</definedName>
    <definedName name="設計">#REF!</definedName>
    <definedName name="設計内訳">#REF!</definedName>
    <definedName name="設定">#REF!</definedName>
    <definedName name="設定画面">#REF!</definedName>
    <definedName name="設備機械工">#REF!</definedName>
    <definedName name="設備工事" localSheetId="3">#REF!</definedName>
    <definedName name="設備工事">#REF!</definedName>
    <definedName name="設備直接工事計">#REF!</definedName>
    <definedName name="先頭行">#REF!</definedName>
    <definedName name="先頭列数">#REF!</definedName>
    <definedName name="全体総括">#REF!</definedName>
    <definedName name="組積工事計">'[14](乙)'!#REF!</definedName>
    <definedName name="総括">[9]b!#REF!</definedName>
    <definedName name="総合">#REF!</definedName>
    <definedName name="総合計">#REF!</definedName>
    <definedName name="総合研究棟">#REF!</definedName>
    <definedName name="総頁数">#REF!</definedName>
    <definedName name="単位">#REF!</definedName>
    <definedName name="単位２">#REF!</definedName>
    <definedName name="単位一覧">[22]科目!$N$1:$S$1</definedName>
    <definedName name="単価">#REF!</definedName>
    <definedName name="単価_TOP">#REF!</definedName>
    <definedName name="単価・TOP">#REF!</definedName>
    <definedName name="単価2">#REF!</definedName>
    <definedName name="断熱_ｼｰﾘﾝｸﾞ工事計">#REF!</definedName>
    <definedName name="断熱･ｼｰﾘﾝｸﾞ工事計">#REF!</definedName>
    <definedName name="断熱工事">#REF!</definedName>
    <definedName name="暖房">'[15]明細書(電気)'!#REF!</definedName>
    <definedName name="暖房変">'[15]明細書(電気)'!#REF!</definedName>
    <definedName name="中科目">'[23]細目（参考）'!#REF!</definedName>
    <definedName name="虫">[24]細目!$A$4</definedName>
    <definedName name="帳票番号">#REF!</definedName>
    <definedName name="直工計">#REF!</definedName>
    <definedName name="直接仮設工事" localSheetId="3">#REF!</definedName>
    <definedName name="直接仮設工事">#REF!</definedName>
    <definedName name="直接工事費">#REF!</definedName>
    <definedName name="追加元工事">#REF!</definedName>
    <definedName name="通信引込設備工事" localSheetId="3">#REF!</definedName>
    <definedName name="通信引込設備工事">#REF!</definedName>
    <definedName name="摘要">#REF!</definedName>
    <definedName name="摘要２">#REF!</definedName>
    <definedName name="撤去">[9]b!#REF!</definedName>
    <definedName name="鉄筋コンクリート工事" localSheetId="3">#REF!</definedName>
    <definedName name="鉄筋コンクリート工事">#REF!</definedName>
    <definedName name="鉄骨工事">#REF!</definedName>
    <definedName name="天井C2">[1]内装!$BO$517</definedName>
    <definedName name="天井C3">[1]内装!$BP$517</definedName>
    <definedName name="天井C4">[1]内装!$BQ$517</definedName>
    <definedName name="天井開口補強">#REF!</definedName>
    <definedName name="電気">#REF!</definedName>
    <definedName name="電気経費">#REF!</definedName>
    <definedName name="電気設備工事">#REF!</definedName>
    <definedName name="電気設備工事10">#REF!</definedName>
    <definedName name="電気設備工事11">#REF!</definedName>
    <definedName name="電気設備工事12">#REF!</definedName>
    <definedName name="電気設備工事13">#REF!</definedName>
    <definedName name="電気設備工事14">#REF!</definedName>
    <definedName name="電気設備工事2">#REF!</definedName>
    <definedName name="電気設備工事4">#REF!</definedName>
    <definedName name="電気設備工事5">#REF!</definedName>
    <definedName name="電気設備工事6">#REF!</definedName>
    <definedName name="電気設備工事7" hidden="1">#REF!</definedName>
    <definedName name="電気設備工事8">#REF!</definedName>
    <definedName name="電気設備工事9">#REF!</definedName>
    <definedName name="電気総括">#REF!</definedName>
    <definedName name="電気代価">[2]照明!$U$56</definedName>
    <definedName name="電気暖房設備工事計">#REF!</definedName>
    <definedName name="電気直接工事計">#REF!</definedName>
    <definedName name="電工">#REF!</definedName>
    <definedName name="電灯ｺﾝｾﾝﾄ">#REF!</definedName>
    <definedName name="電灯ｺﾝｾﾝﾄ変">#REF!</definedName>
    <definedName name="電灯設備工事" localSheetId="3">#REF!</definedName>
    <definedName name="電灯設備工事">#REF!</definedName>
    <definedName name="電力引込設備工事" localSheetId="3">#REF!</definedName>
    <definedName name="電力引込設備工事">#REF!</definedName>
    <definedName name="電話設備工事" localSheetId="3">#REF!</definedName>
    <definedName name="電話設備工事">#REF!</definedName>
    <definedName name="電話配管">#REF!</definedName>
    <definedName name="電話配管設備工事">#REF!</definedName>
    <definedName name="電話配管変">#REF!</definedName>
    <definedName name="塗装工事" localSheetId="3">#REF!</definedName>
    <definedName name="塗装工事">#REF!</definedName>
    <definedName name="塗装工事変">#REF!</definedName>
    <definedName name="渡り廊下設備工事" localSheetId="3">#REF!</definedName>
    <definedName name="渡り廊下設備工事">#REF!</definedName>
    <definedName name="土工事" localSheetId="3">#REF!</definedName>
    <definedName name="土工事">#REF!</definedName>
    <definedName name="土木､備品">#REF!</definedName>
    <definedName name="土木､備品変">#REF!</definedName>
    <definedName name="動力設備工事" localSheetId="3">#REF!</definedName>
    <definedName name="動力設備工事">#REF!</definedName>
    <definedName name="特殊作業員">#REF!</definedName>
    <definedName name="内外装工事">#REF!</definedName>
    <definedName name="内外装工事変">#REF!</definedName>
    <definedName name="内装工事">#REF!</definedName>
    <definedName name="内部金属工事">#REF!</definedName>
    <definedName name="内部建具工事計">#REF!</definedName>
    <definedName name="内部左官工事">#REF!</definedName>
    <definedName name="内部塗装工事">#REF!</definedName>
    <definedName name="内部木製建具計">'[14](乙)'!#REF!</definedName>
    <definedName name="内訳">#REF!</definedName>
    <definedName name="入力">#REF!</definedName>
    <definedName name="排水設備工事計">#REF!</definedName>
    <definedName name="排水通気">'[15]明細書(電気)'!#REF!</definedName>
    <definedName name="排水通気変">'[15]明細書(電気)'!#REF!</definedName>
    <definedName name="配管工">#REF!</definedName>
    <definedName name="搬入据付費">#REF!</definedName>
    <definedName name="搬入費">#REF!</definedName>
    <definedName name="板金工事計">#REF!</definedName>
    <definedName name="範囲名">#REF!</definedName>
    <definedName name="番号">[25]名称!$B$3:$G$1400</definedName>
    <definedName name="番号付">#REF!</definedName>
    <definedName name="非常照明">#REF!</definedName>
    <definedName name="非常照明変">#REF!</definedName>
    <definedName name="備考">#REF!</definedName>
    <definedName name="普通作業員">#REF!</definedName>
    <definedName name="複単">#REF!</definedName>
    <definedName name="複単1">#REF!</definedName>
    <definedName name="分電盤修正">[26]分電盤歩掛!$C$13:$D$29</definedName>
    <definedName name="文字ピッチ">#REF!</definedName>
    <definedName name="頁NO">#REF!</definedName>
    <definedName name="頁行">#REF!</definedName>
    <definedName name="頁行数">#REF!</definedName>
    <definedName name="頁表示">#REF!</definedName>
    <definedName name="頁付け">#REF!</definedName>
    <definedName name="壁W1">[1]内装!$BF$517</definedName>
    <definedName name="壁W10">[1]内装!#REF!</definedName>
    <definedName name="壁W11">[1]内装!#REF!</definedName>
    <definedName name="壁W12">[1]内装!#REF!</definedName>
    <definedName name="壁W13">[1]内装!#REF!</definedName>
    <definedName name="壁W14">[1]内装!#REF!</definedName>
    <definedName name="壁W15">[1]内装!#REF!</definedName>
    <definedName name="壁W2">[1]内装!$BG$517</definedName>
    <definedName name="壁W4">[1]内装!$BI$517</definedName>
    <definedName name="壁W6">[1]内装!$BK$517</definedName>
    <definedName name="壁W9">[1]内装!#REF!</definedName>
    <definedName name="別紙明細">[27]細目!#REF!</definedName>
    <definedName name="弁桝">#REF!</definedName>
    <definedName name="舗装工事">#REF!</definedName>
    <definedName name="補助項目" localSheetId="3">[20]基本情報!$C$6:$C$20</definedName>
    <definedName name="補助項目">[21]基本情報!$C$6:$C$20</definedName>
    <definedName name="放送">#REF!</definedName>
    <definedName name="放送変">#REF!</definedName>
    <definedName name="防水工事変">#REF!</definedName>
    <definedName name="防犯設備工事" localSheetId="3">#REF!</definedName>
    <definedName name="防犯設備工事">#REF!</definedName>
    <definedName name="本体">#REF!</definedName>
    <definedName name="無し">[19]細目!#REF!</definedName>
    <definedName name="名称">#REF!</definedName>
    <definedName name="木工事" localSheetId="3">#REF!</definedName>
    <definedName name="木工事">#REF!</definedName>
    <definedName name="木工事変">#REF!</definedName>
    <definedName name="木製建具工事">#REF!</definedName>
    <definedName name="木製建具工事変">#REF!</definedName>
    <definedName name="融雪用電源設備工事">#REF!</definedName>
    <definedName name="列幅">#REF!</definedName>
    <definedName name="連続頁">#REF!</definedName>
    <definedName name="連絡線">#REF!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8" i="4" l="1"/>
  <c r="G296" i="4"/>
  <c r="G354" i="4"/>
  <c r="G248" i="4"/>
  <c r="G304" i="4" l="1"/>
  <c r="G44" i="4"/>
  <c r="G170" i="4"/>
  <c r="G168" i="4"/>
  <c r="G408" i="4"/>
  <c r="H9" i="4" s="1"/>
  <c r="G270" i="4" l="1"/>
  <c r="G272" i="4"/>
  <c r="G242" i="4"/>
  <c r="G244" i="4"/>
  <c r="G246" i="4"/>
  <c r="G250" i="4"/>
  <c r="G252" i="4"/>
  <c r="G254" i="4"/>
  <c r="G256" i="4"/>
  <c r="G260" i="4"/>
  <c r="G262" i="4"/>
  <c r="G264" i="4"/>
  <c r="G220" i="4"/>
  <c r="G222" i="4"/>
  <c r="G226" i="4"/>
  <c r="G228" i="4"/>
  <c r="G230" i="4"/>
  <c r="G232" i="4"/>
  <c r="G236" i="4"/>
  <c r="G238" i="4"/>
  <c r="G192" i="4"/>
  <c r="G196" i="4"/>
  <c r="G198" i="4"/>
  <c r="G204" i="4"/>
  <c r="G210" i="4"/>
  <c r="G212" i="4"/>
  <c r="G216" i="4"/>
  <c r="G190" i="4"/>
  <c r="G188" i="4"/>
  <c r="G186" i="4"/>
  <c r="G184" i="4"/>
  <c r="G182" i="4"/>
  <c r="G180" i="4"/>
  <c r="G174" i="4"/>
  <c r="G176" i="4"/>
  <c r="G258" i="4"/>
  <c r="G240" i="4"/>
  <c r="G227" i="4"/>
  <c r="G224" i="4"/>
  <c r="G218" i="4"/>
  <c r="G214" i="4"/>
  <c r="G208" i="4"/>
  <c r="G206" i="4"/>
  <c r="G202" i="4"/>
  <c r="G200" i="4"/>
  <c r="G194" i="4"/>
  <c r="G178" i="4"/>
  <c r="G172" i="4"/>
  <c r="G40" i="4"/>
  <c r="B8" i="4"/>
  <c r="G396" i="4"/>
  <c r="G390" i="4"/>
  <c r="G388" i="4"/>
  <c r="G386" i="4"/>
  <c r="G384" i="4"/>
  <c r="G380" i="4"/>
  <c r="G378" i="4"/>
  <c r="G372" i="4"/>
  <c r="G370" i="4"/>
  <c r="G368" i="4"/>
  <c r="G356" i="4"/>
  <c r="G358" i="4"/>
  <c r="G352" i="4"/>
  <c r="G346" i="4"/>
  <c r="G344" i="4"/>
  <c r="G342" i="4"/>
  <c r="G330" i="4"/>
  <c r="G318" i="4"/>
  <c r="G312" i="4"/>
  <c r="G310" i="4"/>
  <c r="G308" i="4"/>
  <c r="G306" i="4"/>
  <c r="G300" i="4"/>
  <c r="G398" i="4"/>
  <c r="G382" i="4"/>
  <c r="G376" i="4"/>
  <c r="G374" i="4"/>
  <c r="G366" i="4"/>
  <c r="G364" i="4"/>
  <c r="G360" i="4"/>
  <c r="G350" i="4"/>
  <c r="G348" i="4"/>
  <c r="G340" i="4"/>
  <c r="G338" i="4"/>
  <c r="G336" i="4"/>
  <c r="G334" i="4"/>
  <c r="G332" i="4"/>
  <c r="G328" i="4"/>
  <c r="G326" i="4"/>
  <c r="G324" i="4"/>
  <c r="G322" i="4"/>
  <c r="G320" i="4"/>
  <c r="G316" i="4"/>
  <c r="G314" i="4"/>
  <c r="G302" i="4"/>
  <c r="G404" i="4" l="1"/>
  <c r="G6" i="4"/>
  <c r="G82" i="4"/>
  <c r="G68" i="4"/>
  <c r="G412" i="4" l="1"/>
  <c r="G8" i="4" s="1"/>
  <c r="G106" i="4"/>
  <c r="G104" i="4"/>
  <c r="G100" i="4"/>
  <c r="G94" i="4"/>
  <c r="G90" i="4"/>
  <c r="G88" i="4"/>
  <c r="G80" i="4"/>
  <c r="G78" i="4"/>
  <c r="G76" i="4"/>
  <c r="G74" i="4"/>
  <c r="G72" i="4"/>
  <c r="G66" i="4"/>
  <c r="G64" i="4"/>
  <c r="G62" i="4"/>
  <c r="G60" i="4"/>
  <c r="G58" i="4"/>
  <c r="G56" i="4"/>
  <c r="G54" i="4"/>
  <c r="G52" i="4"/>
  <c r="G50" i="4"/>
  <c r="G48" i="4"/>
  <c r="G42" i="4"/>
  <c r="I20" i="4"/>
  <c r="L20" i="4" s="1"/>
  <c r="B4" i="4"/>
  <c r="B10" i="3"/>
  <c r="B8" i="3"/>
  <c r="B6" i="3"/>
  <c r="F142" i="2"/>
  <c r="F94" i="2"/>
  <c r="F148" i="2" l="1"/>
  <c r="F173" i="2" s="1"/>
  <c r="G135" i="3"/>
  <c r="G4" i="4" l="1"/>
  <c r="G12" i="4" s="1"/>
  <c r="H5" i="4" l="1"/>
  <c r="H13" i="4" l="1"/>
  <c r="H14" i="4"/>
</calcChain>
</file>

<file path=xl/sharedStrings.xml><?xml version="1.0" encoding="utf-8"?>
<sst xmlns="http://schemas.openxmlformats.org/spreadsheetml/2006/main" count="950" uniqueCount="358">
  <si>
    <t>Y</t>
    <phoneticPr fontId="1"/>
  </si>
  <si>
    <t>№</t>
    <phoneticPr fontId="3"/>
  </si>
  <si>
    <t>名　　　　　　　称</t>
    <phoneticPr fontId="6"/>
  </si>
  <si>
    <t>数　量</t>
    <phoneticPr fontId="6"/>
  </si>
  <si>
    <t>単　位</t>
    <phoneticPr fontId="6"/>
  </si>
  <si>
    <t>金　　　額</t>
    <phoneticPr fontId="6"/>
  </si>
  <si>
    <t>備　　考</t>
    <phoneticPr fontId="6"/>
  </si>
  <si>
    <t/>
  </si>
  <si>
    <t>1）</t>
    <phoneticPr fontId="3"/>
  </si>
  <si>
    <t>式</t>
  </si>
  <si>
    <t>2）</t>
    <phoneticPr fontId="3"/>
  </si>
  <si>
    <t>直接工事費合計</t>
    <rPh sb="0" eb="2">
      <t>チョクセツ</t>
    </rPh>
    <rPh sb="2" eb="5">
      <t>コウジヒ</t>
    </rPh>
    <rPh sb="5" eb="7">
      <t>ゴウケイ</t>
    </rPh>
    <phoneticPr fontId="3"/>
  </si>
  <si>
    <t>Ⅱ</t>
    <phoneticPr fontId="3"/>
  </si>
  <si>
    <t>共通費</t>
    <rPh sb="0" eb="2">
      <t>キョウツウ</t>
    </rPh>
    <rPh sb="2" eb="3">
      <t>ヒ</t>
    </rPh>
    <phoneticPr fontId="3"/>
  </si>
  <si>
    <t>75w対応</t>
    <rPh sb="3" eb="5">
      <t>タイオウ</t>
    </rPh>
    <phoneticPr fontId="3"/>
  </si>
  <si>
    <t>90w対応　</t>
    <rPh sb="3" eb="5">
      <t>タイオウ</t>
    </rPh>
    <phoneticPr fontId="3"/>
  </si>
  <si>
    <t>LED電球に取替</t>
    <rPh sb="3" eb="5">
      <t>デンキュウ</t>
    </rPh>
    <rPh sb="6" eb="8">
      <t>トリカエ</t>
    </rPh>
    <phoneticPr fontId="3"/>
  </si>
  <si>
    <t>100w対応</t>
    <rPh sb="4" eb="6">
      <t>タイオウ</t>
    </rPh>
    <phoneticPr fontId="3"/>
  </si>
  <si>
    <t>誘導灯</t>
    <phoneticPr fontId="3"/>
  </si>
  <si>
    <t>名　　　称</t>
    <phoneticPr fontId="6"/>
  </si>
  <si>
    <t>摘　　　　　要</t>
    <phoneticPr fontId="6"/>
  </si>
  <si>
    <t>単位</t>
    <phoneticPr fontId="6"/>
  </si>
  <si>
    <t>単　　価</t>
    <phoneticPr fontId="6"/>
  </si>
  <si>
    <t>備　考</t>
    <phoneticPr fontId="6"/>
  </si>
  <si>
    <t>仮設工事</t>
    <rPh sb="0" eb="2">
      <t>カセツ</t>
    </rPh>
    <rPh sb="2" eb="4">
      <t>コウジ</t>
    </rPh>
    <phoneticPr fontId="3"/>
  </si>
  <si>
    <t>3）</t>
    <phoneticPr fontId="3"/>
  </si>
  <si>
    <t>4）</t>
    <phoneticPr fontId="3"/>
  </si>
  <si>
    <t>外部足場</t>
    <rPh sb="0" eb="1">
      <t>ソト</t>
    </rPh>
    <rPh sb="2" eb="4">
      <t>アシバ</t>
    </rPh>
    <phoneticPr fontId="3"/>
  </si>
  <si>
    <t>㎡</t>
    <phoneticPr fontId="3"/>
  </si>
  <si>
    <t>内部足場</t>
    <rPh sb="2" eb="4">
      <t>アシバ</t>
    </rPh>
    <phoneticPr fontId="3"/>
  </si>
  <si>
    <t>式</t>
    <rPh sb="0" eb="1">
      <t>シキ</t>
    </rPh>
    <phoneticPr fontId="3"/>
  </si>
  <si>
    <t>仮設間仕切</t>
    <rPh sb="0" eb="2">
      <t>カセツ</t>
    </rPh>
    <rPh sb="2" eb="5">
      <t>マジキリ</t>
    </rPh>
    <phoneticPr fontId="3"/>
  </si>
  <si>
    <t>片付け・清掃</t>
    <rPh sb="0" eb="1">
      <t>カタ</t>
    </rPh>
    <rPh sb="1" eb="2">
      <t>ツ</t>
    </rPh>
    <phoneticPr fontId="3"/>
  </si>
  <si>
    <t>1）-計</t>
    <phoneticPr fontId="3"/>
  </si>
  <si>
    <t>2)</t>
    <phoneticPr fontId="3"/>
  </si>
  <si>
    <t>屋上防水工事</t>
    <rPh sb="0" eb="2">
      <t>オクジョウ</t>
    </rPh>
    <rPh sb="2" eb="4">
      <t>ボウスイ</t>
    </rPh>
    <rPh sb="4" eb="6">
      <t>コウジ</t>
    </rPh>
    <phoneticPr fontId="3"/>
  </si>
  <si>
    <t>式</t>
    <phoneticPr fontId="3"/>
  </si>
  <si>
    <t>3)</t>
    <phoneticPr fontId="3"/>
  </si>
  <si>
    <t>塗装工事</t>
    <rPh sb="0" eb="2">
      <t>トソウ</t>
    </rPh>
    <rPh sb="2" eb="4">
      <t>コウジ</t>
    </rPh>
    <phoneticPr fontId="3"/>
  </si>
  <si>
    <t>屋根　フッソ樹脂塗装</t>
    <rPh sb="0" eb="2">
      <t>ヤネ</t>
    </rPh>
    <rPh sb="6" eb="8">
      <t>ジュシ</t>
    </rPh>
    <rPh sb="8" eb="10">
      <t>トソウ</t>
    </rPh>
    <phoneticPr fontId="3"/>
  </si>
  <si>
    <t>ウレタン系　下地処理共</t>
    <rPh sb="4" eb="5">
      <t>ケイ</t>
    </rPh>
    <rPh sb="6" eb="8">
      <t>シタジ</t>
    </rPh>
    <rPh sb="8" eb="10">
      <t>ショリ</t>
    </rPh>
    <rPh sb="10" eb="11">
      <t>トモ</t>
    </rPh>
    <phoneticPr fontId="3"/>
  </si>
  <si>
    <t>外部木部塗装工事</t>
    <rPh sb="0" eb="2">
      <t>ガイブ</t>
    </rPh>
    <rPh sb="2" eb="4">
      <t>キベ</t>
    </rPh>
    <rPh sb="4" eb="6">
      <t>トソウ</t>
    </rPh>
    <rPh sb="6" eb="8">
      <t>コウジ</t>
    </rPh>
    <phoneticPr fontId="3"/>
  </si>
  <si>
    <t>3）-計</t>
    <phoneticPr fontId="3"/>
  </si>
  <si>
    <t>4)</t>
    <phoneticPr fontId="3"/>
  </si>
  <si>
    <t>内装改修工事</t>
    <rPh sb="0" eb="2">
      <t>ナイソウ</t>
    </rPh>
    <rPh sb="2" eb="4">
      <t>カイシュウ</t>
    </rPh>
    <rPh sb="4" eb="6">
      <t>コウジ</t>
    </rPh>
    <phoneticPr fontId="3"/>
  </si>
  <si>
    <t>ビニ－ルクロス</t>
    <phoneticPr fontId="3"/>
  </si>
  <si>
    <t>発生材処理</t>
    <rPh sb="0" eb="2">
      <t>ハッセイ</t>
    </rPh>
    <rPh sb="2" eb="3">
      <t>ザイ</t>
    </rPh>
    <rPh sb="3" eb="5">
      <t>ショリ</t>
    </rPh>
    <phoneticPr fontId="3"/>
  </si>
  <si>
    <t>4）-計</t>
    <phoneticPr fontId="3"/>
  </si>
  <si>
    <t>直管タイプ</t>
    <rPh sb="0" eb="1">
      <t>チョク</t>
    </rPh>
    <rPh sb="1" eb="2">
      <t>カン</t>
    </rPh>
    <phoneticPr fontId="3"/>
  </si>
  <si>
    <t>トラフ対応</t>
    <phoneticPr fontId="3"/>
  </si>
  <si>
    <t>Ha</t>
    <phoneticPr fontId="3"/>
  </si>
  <si>
    <t>傾斜天井用ダウンライト</t>
    <rPh sb="0" eb="2">
      <t>ケイシャ</t>
    </rPh>
    <rPh sb="2" eb="4">
      <t>テンジョウ</t>
    </rPh>
    <rPh sb="4" eb="5">
      <t>ヨウ</t>
    </rPh>
    <phoneticPr fontId="3"/>
  </si>
  <si>
    <t>27w対応</t>
    <rPh sb="3" eb="5">
      <t>タイオウ</t>
    </rPh>
    <phoneticPr fontId="3"/>
  </si>
  <si>
    <t>La</t>
    <phoneticPr fontId="3"/>
  </si>
  <si>
    <t>深埋込角型</t>
    <rPh sb="0" eb="1">
      <t>フカ</t>
    </rPh>
    <rPh sb="1" eb="3">
      <t>ウメコミ</t>
    </rPh>
    <rPh sb="3" eb="4">
      <t>カク</t>
    </rPh>
    <rPh sb="4" eb="5">
      <t>カタ</t>
    </rPh>
    <phoneticPr fontId="3"/>
  </si>
  <si>
    <t>36w×2対応</t>
    <rPh sb="5" eb="7">
      <t>タイオウ</t>
    </rPh>
    <phoneticPr fontId="3"/>
  </si>
  <si>
    <t>Lb</t>
    <phoneticPr fontId="3"/>
  </si>
  <si>
    <t>深埋込丸型</t>
    <rPh sb="0" eb="1">
      <t>フカ</t>
    </rPh>
    <rPh sb="1" eb="3">
      <t>ウメコミ</t>
    </rPh>
    <rPh sb="3" eb="4">
      <t>マル</t>
    </rPh>
    <rPh sb="4" eb="5">
      <t>カタ</t>
    </rPh>
    <phoneticPr fontId="3"/>
  </si>
  <si>
    <t>36w×3対応</t>
    <rPh sb="5" eb="7">
      <t>タイオウ</t>
    </rPh>
    <phoneticPr fontId="3"/>
  </si>
  <si>
    <t>Lb’</t>
    <phoneticPr fontId="3"/>
  </si>
  <si>
    <t>55w×4対応</t>
    <rPh sb="5" eb="7">
      <t>タイオウ</t>
    </rPh>
    <phoneticPr fontId="3"/>
  </si>
  <si>
    <t>Lc</t>
    <phoneticPr fontId="3"/>
  </si>
  <si>
    <t>Lp</t>
    <phoneticPr fontId="3"/>
  </si>
  <si>
    <t>55w×6対応</t>
    <rPh sb="5" eb="7">
      <t>タイオウ</t>
    </rPh>
    <phoneticPr fontId="3"/>
  </si>
  <si>
    <t>３）</t>
    <phoneticPr fontId="3"/>
  </si>
  <si>
    <t>１）</t>
    <phoneticPr fontId="3"/>
  </si>
  <si>
    <t>器具取付工事費</t>
    <rPh sb="0" eb="2">
      <t>キグ</t>
    </rPh>
    <rPh sb="2" eb="4">
      <t>トリツケ</t>
    </rPh>
    <rPh sb="4" eb="6">
      <t>コウジ</t>
    </rPh>
    <rPh sb="6" eb="7">
      <t>ヒ</t>
    </rPh>
    <phoneticPr fontId="3"/>
  </si>
  <si>
    <t>２－合計</t>
    <rPh sb="2" eb="4">
      <t>ゴウケイ</t>
    </rPh>
    <phoneticPr fontId="3"/>
  </si>
  <si>
    <t>B13</t>
    <phoneticPr fontId="3"/>
  </si>
  <si>
    <t>非常用照明</t>
    <rPh sb="0" eb="3">
      <t>ヒジョウヨウ</t>
    </rPh>
    <rPh sb="3" eb="5">
      <t>ショウメイ</t>
    </rPh>
    <phoneticPr fontId="3"/>
  </si>
  <si>
    <t>埋込型</t>
    <rPh sb="0" eb="2">
      <t>ウメコミ</t>
    </rPh>
    <rPh sb="2" eb="3">
      <t>ガタ</t>
    </rPh>
    <phoneticPr fontId="3"/>
  </si>
  <si>
    <t>B30</t>
    <phoneticPr fontId="3"/>
  </si>
  <si>
    <t>Bb</t>
    <phoneticPr fontId="3"/>
  </si>
  <si>
    <t>露出型</t>
    <rPh sb="0" eb="2">
      <t>ロシュツ</t>
    </rPh>
    <rPh sb="2" eb="3">
      <t>ガタ</t>
    </rPh>
    <phoneticPr fontId="3"/>
  </si>
  <si>
    <t>Bc</t>
    <phoneticPr fontId="3"/>
  </si>
  <si>
    <t>C1</t>
    <phoneticPr fontId="3"/>
  </si>
  <si>
    <t>C41</t>
    <phoneticPr fontId="3"/>
  </si>
  <si>
    <t>C2</t>
    <phoneticPr fontId="3"/>
  </si>
  <si>
    <t>C42</t>
    <phoneticPr fontId="3"/>
  </si>
  <si>
    <t>D21</t>
    <phoneticPr fontId="3"/>
  </si>
  <si>
    <t>逆富士対応</t>
    <rPh sb="0" eb="1">
      <t>ギャク</t>
    </rPh>
    <rPh sb="1" eb="3">
      <t>フジ</t>
    </rPh>
    <rPh sb="3" eb="5">
      <t>タイオウ</t>
    </rPh>
    <phoneticPr fontId="3"/>
  </si>
  <si>
    <t>一灯</t>
    <rPh sb="0" eb="2">
      <t>イットウ</t>
    </rPh>
    <phoneticPr fontId="3"/>
  </si>
  <si>
    <t>D41</t>
    <phoneticPr fontId="3"/>
  </si>
  <si>
    <t>一灯</t>
    <rPh sb="0" eb="1">
      <t>イチ</t>
    </rPh>
    <rPh sb="1" eb="2">
      <t>トウ</t>
    </rPh>
    <phoneticPr fontId="3"/>
  </si>
  <si>
    <t>D42</t>
    <phoneticPr fontId="3"/>
  </si>
  <si>
    <t>二灯</t>
    <rPh sb="0" eb="1">
      <t>ニ</t>
    </rPh>
    <rPh sb="1" eb="2">
      <t>トウ</t>
    </rPh>
    <phoneticPr fontId="3"/>
  </si>
  <si>
    <t>E41</t>
    <phoneticPr fontId="3"/>
  </si>
  <si>
    <t>反射笠</t>
    <rPh sb="0" eb="2">
      <t>ハンシャ</t>
    </rPh>
    <rPh sb="2" eb="3">
      <t>カサ</t>
    </rPh>
    <phoneticPr fontId="3"/>
  </si>
  <si>
    <t>E42</t>
    <phoneticPr fontId="3"/>
  </si>
  <si>
    <t>F</t>
    <phoneticPr fontId="3"/>
  </si>
  <si>
    <t>埋込下面開放</t>
    <rPh sb="0" eb="2">
      <t>ウメコミ</t>
    </rPh>
    <rPh sb="2" eb="3">
      <t>シタ</t>
    </rPh>
    <rPh sb="3" eb="4">
      <t>メン</t>
    </rPh>
    <rPh sb="4" eb="6">
      <t>カイホウ</t>
    </rPh>
    <phoneticPr fontId="3"/>
  </si>
  <si>
    <t>G</t>
    <phoneticPr fontId="3"/>
  </si>
  <si>
    <t>軒下ダウンライト</t>
    <rPh sb="0" eb="2">
      <t>ノキシタ</t>
    </rPh>
    <phoneticPr fontId="3"/>
  </si>
  <si>
    <t>18w対応</t>
    <rPh sb="3" eb="5">
      <t>タイオウ</t>
    </rPh>
    <phoneticPr fontId="3"/>
  </si>
  <si>
    <t>H13</t>
    <phoneticPr fontId="3"/>
  </si>
  <si>
    <t>ダウンライト</t>
    <phoneticPr fontId="3"/>
  </si>
  <si>
    <t>13w対応</t>
    <rPh sb="3" eb="5">
      <t>タイオウ</t>
    </rPh>
    <phoneticPr fontId="3"/>
  </si>
  <si>
    <t>H18</t>
    <phoneticPr fontId="3"/>
  </si>
  <si>
    <t>ダウンライト</t>
  </si>
  <si>
    <t>H27</t>
    <phoneticPr fontId="3"/>
  </si>
  <si>
    <t>H09</t>
    <phoneticPr fontId="3"/>
  </si>
  <si>
    <t>9w対応</t>
    <rPh sb="2" eb="4">
      <t>タイオウ</t>
    </rPh>
    <phoneticPr fontId="3"/>
  </si>
  <si>
    <t>Ip</t>
    <phoneticPr fontId="3"/>
  </si>
  <si>
    <t>ピンホール型ダウンライト</t>
    <rPh sb="5" eb="6">
      <t>ガタ</t>
    </rPh>
    <phoneticPr fontId="3"/>
  </si>
  <si>
    <t>In</t>
    <phoneticPr fontId="3"/>
  </si>
  <si>
    <t>ｳｫｰﾙｳｫｯｼｬｰﾀﾞｳﾝﾗｲﾄ</t>
    <phoneticPr fontId="3"/>
  </si>
  <si>
    <t>Jp</t>
    <phoneticPr fontId="3"/>
  </si>
  <si>
    <t>和風ダウンライト</t>
    <rPh sb="0" eb="2">
      <t>ワフウ</t>
    </rPh>
    <phoneticPr fontId="3"/>
  </si>
  <si>
    <t>Kp</t>
    <phoneticPr fontId="3"/>
  </si>
  <si>
    <t>防雨型ウォールライト</t>
    <rPh sb="0" eb="3">
      <t>ボウウガタ</t>
    </rPh>
    <phoneticPr fontId="3"/>
  </si>
  <si>
    <t>40w対応</t>
    <rPh sb="3" eb="5">
      <t>タイオウ</t>
    </rPh>
    <phoneticPr fontId="3"/>
  </si>
  <si>
    <t>防雨型ブラケット</t>
    <rPh sb="0" eb="3">
      <t>ボウウガタ</t>
    </rPh>
    <phoneticPr fontId="3"/>
  </si>
  <si>
    <t>Ld</t>
    <phoneticPr fontId="3"/>
  </si>
  <si>
    <t>済</t>
    <rPh sb="0" eb="1">
      <t>スミ</t>
    </rPh>
    <phoneticPr fontId="3"/>
  </si>
  <si>
    <t>Lw</t>
    <phoneticPr fontId="3"/>
  </si>
  <si>
    <t>M</t>
    <phoneticPr fontId="3"/>
  </si>
  <si>
    <t>Na</t>
    <phoneticPr fontId="3"/>
  </si>
  <si>
    <t>埋込楕円型</t>
    <rPh sb="0" eb="2">
      <t>ウメコミ</t>
    </rPh>
    <rPh sb="2" eb="4">
      <t>ダエン</t>
    </rPh>
    <rPh sb="4" eb="5">
      <t>ガタ</t>
    </rPh>
    <phoneticPr fontId="3"/>
  </si>
  <si>
    <t>40w×1対応</t>
    <rPh sb="5" eb="7">
      <t>タイオウ</t>
    </rPh>
    <phoneticPr fontId="3"/>
  </si>
  <si>
    <t>Nb</t>
    <phoneticPr fontId="3"/>
  </si>
  <si>
    <t>20w×2対応</t>
    <rPh sb="5" eb="7">
      <t>タイオウ</t>
    </rPh>
    <phoneticPr fontId="3"/>
  </si>
  <si>
    <t>Nc</t>
    <phoneticPr fontId="3"/>
  </si>
  <si>
    <t>40w×2対応</t>
    <rPh sb="5" eb="7">
      <t>タイオウ</t>
    </rPh>
    <phoneticPr fontId="3"/>
  </si>
  <si>
    <t>O4</t>
    <phoneticPr fontId="3"/>
  </si>
  <si>
    <t>シーリングライト</t>
    <phoneticPr fontId="3"/>
  </si>
  <si>
    <t>20w×4対応</t>
    <rPh sb="5" eb="7">
      <t>タイオウ</t>
    </rPh>
    <phoneticPr fontId="3"/>
  </si>
  <si>
    <t>O3</t>
    <phoneticPr fontId="3"/>
  </si>
  <si>
    <t>30w×1対応</t>
    <rPh sb="5" eb="7">
      <t>タイオウ</t>
    </rPh>
    <phoneticPr fontId="3"/>
  </si>
  <si>
    <t>P</t>
    <phoneticPr fontId="3"/>
  </si>
  <si>
    <t>深埋込角ダウンライト</t>
    <rPh sb="0" eb="1">
      <t>フカ</t>
    </rPh>
    <rPh sb="1" eb="3">
      <t>ウメコミ</t>
    </rPh>
    <rPh sb="3" eb="4">
      <t>カク</t>
    </rPh>
    <phoneticPr fontId="3"/>
  </si>
  <si>
    <t>Qa</t>
    <phoneticPr fontId="3"/>
  </si>
  <si>
    <t>鏡元灯</t>
    <rPh sb="0" eb="1">
      <t>カガミ</t>
    </rPh>
    <rPh sb="1" eb="2">
      <t>モト</t>
    </rPh>
    <rPh sb="2" eb="3">
      <t>トウ</t>
    </rPh>
    <phoneticPr fontId="3"/>
  </si>
  <si>
    <t>20w×1対応</t>
    <rPh sb="5" eb="7">
      <t>タイオウ</t>
    </rPh>
    <phoneticPr fontId="3"/>
  </si>
  <si>
    <t>Qb</t>
    <phoneticPr fontId="3"/>
  </si>
  <si>
    <t>18w×1対応</t>
    <rPh sb="5" eb="7">
      <t>タイオウ</t>
    </rPh>
    <phoneticPr fontId="3"/>
  </si>
  <si>
    <t>Ra</t>
    <phoneticPr fontId="3"/>
  </si>
  <si>
    <t>流し元灯</t>
    <rPh sb="0" eb="1">
      <t>ナガ</t>
    </rPh>
    <rPh sb="2" eb="3">
      <t>モト</t>
    </rPh>
    <rPh sb="3" eb="4">
      <t>トウ</t>
    </rPh>
    <phoneticPr fontId="3"/>
  </si>
  <si>
    <t>Rb</t>
    <phoneticPr fontId="3"/>
  </si>
  <si>
    <t>Ta</t>
    <phoneticPr fontId="3"/>
  </si>
  <si>
    <t>防湿型シーリングライト角形</t>
    <rPh sb="0" eb="2">
      <t>ボウシツ</t>
    </rPh>
    <rPh sb="2" eb="3">
      <t>ガタ</t>
    </rPh>
    <rPh sb="11" eb="13">
      <t>カクガタ</t>
    </rPh>
    <phoneticPr fontId="3"/>
  </si>
  <si>
    <t>Tb</t>
    <phoneticPr fontId="3"/>
  </si>
  <si>
    <t>防湿型シーリングライト丸形</t>
    <rPh sb="0" eb="2">
      <t>ボウシツ</t>
    </rPh>
    <rPh sb="2" eb="3">
      <t>ガタ</t>
    </rPh>
    <rPh sb="11" eb="13">
      <t>マルガタ</t>
    </rPh>
    <phoneticPr fontId="3"/>
  </si>
  <si>
    <t>U</t>
    <phoneticPr fontId="3"/>
  </si>
  <si>
    <t>スポット型ダウンライト</t>
    <rPh sb="4" eb="5">
      <t>ガタ</t>
    </rPh>
    <phoneticPr fontId="3"/>
  </si>
  <si>
    <t>V</t>
    <phoneticPr fontId="3"/>
  </si>
  <si>
    <t>丸形埋込</t>
    <rPh sb="0" eb="2">
      <t>マルガタ</t>
    </rPh>
    <rPh sb="2" eb="4">
      <t>ウメコミ</t>
    </rPh>
    <phoneticPr fontId="3"/>
  </si>
  <si>
    <t>W</t>
    <phoneticPr fontId="3"/>
  </si>
  <si>
    <t>防爆型壁掛</t>
    <rPh sb="0" eb="2">
      <t>ボウバク</t>
    </rPh>
    <rPh sb="2" eb="3">
      <t>ガタ</t>
    </rPh>
    <rPh sb="3" eb="5">
      <t>カベカケ</t>
    </rPh>
    <phoneticPr fontId="3"/>
  </si>
  <si>
    <t>X</t>
    <phoneticPr fontId="3"/>
  </si>
  <si>
    <t>防雨型ガーデンライト</t>
    <rPh sb="0" eb="2">
      <t>ボウウ</t>
    </rPh>
    <rPh sb="2" eb="3">
      <t>ガタ</t>
    </rPh>
    <phoneticPr fontId="3"/>
  </si>
  <si>
    <t>Z</t>
    <phoneticPr fontId="3"/>
  </si>
  <si>
    <t>防雨型高力率ポールライト</t>
    <rPh sb="0" eb="2">
      <t>ボウウ</t>
    </rPh>
    <rPh sb="2" eb="3">
      <t>ガタ</t>
    </rPh>
    <rPh sb="3" eb="4">
      <t>コウ</t>
    </rPh>
    <rPh sb="4" eb="6">
      <t>リキリツ</t>
    </rPh>
    <phoneticPr fontId="3"/>
  </si>
  <si>
    <t>150w</t>
    <phoneticPr fontId="3"/>
  </si>
  <si>
    <t>1)　の計</t>
    <rPh sb="4" eb="5">
      <t>ケイ</t>
    </rPh>
    <phoneticPr fontId="3"/>
  </si>
  <si>
    <t>２）</t>
    <phoneticPr fontId="3"/>
  </si>
  <si>
    <t>台</t>
    <rPh sb="0" eb="1">
      <t>ダイ</t>
    </rPh>
    <phoneticPr fontId="3"/>
  </si>
  <si>
    <t>床養生</t>
    <rPh sb="0" eb="1">
      <t>ユカ</t>
    </rPh>
    <rPh sb="1" eb="3">
      <t>ヨウジョウ</t>
    </rPh>
    <phoneticPr fontId="3"/>
  </si>
  <si>
    <t>総括表</t>
    <rPh sb="0" eb="2">
      <t>ソウカツ</t>
    </rPh>
    <rPh sb="2" eb="3">
      <t>ヒョウ</t>
    </rPh>
    <phoneticPr fontId="3"/>
  </si>
  <si>
    <t>Ⅰ</t>
    <phoneticPr fontId="3"/>
  </si>
  <si>
    <t>建築工事費</t>
    <rPh sb="0" eb="2">
      <t>ケンチク</t>
    </rPh>
    <rPh sb="2" eb="4">
      <t>コウジ</t>
    </rPh>
    <rPh sb="4" eb="5">
      <t>ヒ</t>
    </rPh>
    <phoneticPr fontId="3"/>
  </si>
  <si>
    <t>直接工事費</t>
    <rPh sb="2" eb="4">
      <t>コウジ</t>
    </rPh>
    <rPh sb="4" eb="5">
      <t>ヒ</t>
    </rPh>
    <phoneticPr fontId="3"/>
  </si>
  <si>
    <t>電気設備工事費</t>
    <rPh sb="0" eb="2">
      <t>デンキ</t>
    </rPh>
    <rPh sb="2" eb="4">
      <t>セツビ</t>
    </rPh>
    <rPh sb="4" eb="6">
      <t>コウジ</t>
    </rPh>
    <rPh sb="6" eb="7">
      <t>ヒ</t>
    </rPh>
    <phoneticPr fontId="3"/>
  </si>
  <si>
    <t>共通仮設費</t>
    <rPh sb="0" eb="2">
      <t>キョウツウ</t>
    </rPh>
    <rPh sb="2" eb="5">
      <t>カセツヒ</t>
    </rPh>
    <phoneticPr fontId="1"/>
  </si>
  <si>
    <t>一般管理費</t>
    <rPh sb="0" eb="2">
      <t>イッパン</t>
    </rPh>
    <rPh sb="2" eb="5">
      <t>カンリヒ</t>
    </rPh>
    <phoneticPr fontId="1"/>
  </si>
  <si>
    <t>共通費合計</t>
    <rPh sb="0" eb="2">
      <t>キョウツウ</t>
    </rPh>
    <rPh sb="2" eb="3">
      <t>ヒ</t>
    </rPh>
    <rPh sb="3" eb="5">
      <t>ゴウケイ</t>
    </rPh>
    <phoneticPr fontId="3"/>
  </si>
  <si>
    <t>現場管理費</t>
    <rPh sb="0" eb="2">
      <t>ゲンバ</t>
    </rPh>
    <rPh sb="2" eb="5">
      <t>カンリヒ</t>
    </rPh>
    <phoneticPr fontId="1"/>
  </si>
  <si>
    <t>工事費合計</t>
    <rPh sb="0" eb="3">
      <t>コウジヒ</t>
    </rPh>
    <rPh sb="3" eb="5">
      <t>ゴウケイ</t>
    </rPh>
    <phoneticPr fontId="1"/>
  </si>
  <si>
    <t>（1）</t>
    <phoneticPr fontId="3"/>
  </si>
  <si>
    <t>（2）</t>
  </si>
  <si>
    <t>（3）</t>
  </si>
  <si>
    <t>直接仮設工事</t>
    <rPh sb="0" eb="2">
      <t>チョクセツ</t>
    </rPh>
    <rPh sb="2" eb="4">
      <t>カセツ</t>
    </rPh>
    <rPh sb="4" eb="6">
      <t>コウジ</t>
    </rPh>
    <phoneticPr fontId="3"/>
  </si>
  <si>
    <t>内部足場</t>
    <rPh sb="0" eb="1">
      <t>ウチ</t>
    </rPh>
    <rPh sb="2" eb="4">
      <t>アシバ</t>
    </rPh>
    <phoneticPr fontId="3"/>
  </si>
  <si>
    <t>ロ-リングタワ－h=3.7</t>
    <phoneticPr fontId="1"/>
  </si>
  <si>
    <t>脚立</t>
    <rPh sb="0" eb="2">
      <t>キャタツ</t>
    </rPh>
    <phoneticPr fontId="1"/>
  </si>
  <si>
    <t>ｍ</t>
    <phoneticPr fontId="1"/>
  </si>
  <si>
    <t>ロビ－他</t>
    <rPh sb="3" eb="4">
      <t>ホカ</t>
    </rPh>
    <phoneticPr fontId="1"/>
  </si>
  <si>
    <t>高圧洗浄処理</t>
  </si>
  <si>
    <t>高圧洗浄処理</t>
    <rPh sb="0" eb="2">
      <t>コウアツ</t>
    </rPh>
    <rPh sb="2" eb="4">
      <t>センジョウ</t>
    </rPh>
    <rPh sb="4" eb="6">
      <t>ショリ</t>
    </rPh>
    <phoneticPr fontId="1"/>
  </si>
  <si>
    <t>15Mpa～</t>
    <phoneticPr fontId="1"/>
  </si>
  <si>
    <t>浮部分アンカ－ピン処理＠300mm程度</t>
    <rPh sb="0" eb="3">
      <t>ウキブブン</t>
    </rPh>
    <rPh sb="9" eb="11">
      <t>ショリ</t>
    </rPh>
    <rPh sb="17" eb="19">
      <t>テイド</t>
    </rPh>
    <phoneticPr fontId="1"/>
  </si>
  <si>
    <t>式</t>
    <rPh sb="0" eb="1">
      <t>シキ</t>
    </rPh>
    <phoneticPr fontId="1"/>
  </si>
  <si>
    <t>アルミ笠木下処理</t>
    <rPh sb="3" eb="5">
      <t>カサギ</t>
    </rPh>
    <rPh sb="5" eb="6">
      <t>シタ</t>
    </rPh>
    <rPh sb="6" eb="8">
      <t>ショリ</t>
    </rPh>
    <phoneticPr fontId="1"/>
  </si>
  <si>
    <t>取外し・復旧</t>
    <rPh sb="0" eb="2">
      <t>トリハズ</t>
    </rPh>
    <rPh sb="4" eb="6">
      <t>フッキュウ</t>
    </rPh>
    <phoneticPr fontId="1"/>
  </si>
  <si>
    <t>ウレタン塗膜防水改修　</t>
    <rPh sb="5" eb="7">
      <t>カイシュウ</t>
    </rPh>
    <phoneticPr fontId="3"/>
  </si>
  <si>
    <t>端部シ－リング</t>
    <rPh sb="0" eb="2">
      <t>タンブ</t>
    </rPh>
    <phoneticPr fontId="3"/>
  </si>
  <si>
    <t>シ-リング再充填工法　MS-2　既存撤去打替</t>
    <rPh sb="5" eb="6">
      <t>サイ</t>
    </rPh>
    <rPh sb="6" eb="8">
      <t>ジュウテン</t>
    </rPh>
    <rPh sb="8" eb="10">
      <t>コウホウ</t>
    </rPh>
    <rPh sb="16" eb="18">
      <t>キゾン</t>
    </rPh>
    <rPh sb="18" eb="20">
      <t>テッキョ</t>
    </rPh>
    <rPh sb="20" eb="21">
      <t>ウ</t>
    </rPh>
    <rPh sb="21" eb="22">
      <t>タイ</t>
    </rPh>
    <phoneticPr fontId="3"/>
  </si>
  <si>
    <t>ﾄﾞﾚﾝ周り納</t>
    <rPh sb="4" eb="5">
      <t>マワ</t>
    </rPh>
    <rPh sb="6" eb="7">
      <t>オサメ</t>
    </rPh>
    <phoneticPr fontId="1"/>
  </si>
  <si>
    <t>箇所</t>
    <rPh sb="0" eb="2">
      <t>カショ</t>
    </rPh>
    <phoneticPr fontId="1"/>
  </si>
  <si>
    <t>竪樋シーリングPL接着共</t>
    <rPh sb="11" eb="12">
      <t>トモ</t>
    </rPh>
    <phoneticPr fontId="3"/>
  </si>
  <si>
    <t>荷揚げ荷下げ</t>
    <rPh sb="0" eb="2">
      <t>ニア</t>
    </rPh>
    <rPh sb="3" eb="4">
      <t>ニ</t>
    </rPh>
    <rPh sb="4" eb="5">
      <t>サ</t>
    </rPh>
    <phoneticPr fontId="3"/>
  </si>
  <si>
    <t>人力</t>
    <rPh sb="0" eb="2">
      <t>ジンリョク</t>
    </rPh>
    <phoneticPr fontId="3"/>
  </si>
  <si>
    <t>2-1)</t>
    <phoneticPr fontId="1"/>
  </si>
  <si>
    <t>2-1）-計</t>
    <phoneticPr fontId="3"/>
  </si>
  <si>
    <t>2-2)</t>
    <phoneticPr fontId="1"/>
  </si>
  <si>
    <t>事務所屋上部</t>
    <rPh sb="0" eb="6">
      <t>ジムショオクジョウブ</t>
    </rPh>
    <phoneticPr fontId="1"/>
  </si>
  <si>
    <t>庇箱樋部</t>
    <rPh sb="0" eb="1">
      <t>ヒサシ</t>
    </rPh>
    <rPh sb="1" eb="2">
      <t>ハコ</t>
    </rPh>
    <rPh sb="2" eb="3">
      <t>トイ</t>
    </rPh>
    <rPh sb="3" eb="4">
      <t>ブ</t>
    </rPh>
    <phoneticPr fontId="1"/>
  </si>
  <si>
    <t>下地調整</t>
    <rPh sb="0" eb="2">
      <t>シタジ</t>
    </rPh>
    <rPh sb="2" eb="4">
      <t>チョウセイ</t>
    </rPh>
    <phoneticPr fontId="1"/>
  </si>
  <si>
    <t>脆弱部補修</t>
    <rPh sb="0" eb="2">
      <t>ゼイジャク</t>
    </rPh>
    <rPh sb="2" eb="3">
      <t>ブ</t>
    </rPh>
    <rPh sb="3" eb="5">
      <t>ホシュウ</t>
    </rPh>
    <phoneticPr fontId="1"/>
  </si>
  <si>
    <t>X-2密着工法　(既存FRP防水)　平部</t>
    <rPh sb="3" eb="5">
      <t>ミッチャク</t>
    </rPh>
    <rPh sb="5" eb="7">
      <t>コウホウ</t>
    </rPh>
    <rPh sb="19" eb="20">
      <t>ブ</t>
    </rPh>
    <phoneticPr fontId="3"/>
  </si>
  <si>
    <t>X-2密着工法　(既存FRP防水)　立上部</t>
    <rPh sb="3" eb="5">
      <t>ミッチャク</t>
    </rPh>
    <rPh sb="5" eb="7">
      <t>コウホウ</t>
    </rPh>
    <rPh sb="18" eb="20">
      <t>タチアガ</t>
    </rPh>
    <rPh sb="20" eb="21">
      <t>ブ</t>
    </rPh>
    <phoneticPr fontId="3"/>
  </si>
  <si>
    <t>下地補修処理</t>
    <rPh sb="0" eb="2">
      <t>シタジ</t>
    </rPh>
    <rPh sb="2" eb="4">
      <t>ホシュウ</t>
    </rPh>
    <rPh sb="4" eb="6">
      <t>ショリ</t>
    </rPh>
    <phoneticPr fontId="1"/>
  </si>
  <si>
    <t>2)防水工事計</t>
    <rPh sb="2" eb="6">
      <t>ボウスイコウジ</t>
    </rPh>
    <rPh sb="6" eb="7">
      <t>ケイ</t>
    </rPh>
    <phoneticPr fontId="1"/>
  </si>
  <si>
    <t>ケレン、清掃</t>
    <rPh sb="4" eb="6">
      <t>セイソウ</t>
    </rPh>
    <phoneticPr fontId="1"/>
  </si>
  <si>
    <t>化粧アーチ破風部分R300　C種</t>
    <phoneticPr fontId="3"/>
  </si>
  <si>
    <t>鉄部　フッソ樹脂塗装</t>
    <rPh sb="0" eb="2">
      <t>テツブ</t>
    </rPh>
    <rPh sb="6" eb="8">
      <t>ジュシ</t>
    </rPh>
    <rPh sb="8" eb="10">
      <t>トソウ</t>
    </rPh>
    <phoneticPr fontId="3"/>
  </si>
  <si>
    <t>景観ル－フ部分　（A種)</t>
    <rPh sb="0" eb="2">
      <t>ケイカン</t>
    </rPh>
    <rPh sb="5" eb="6">
      <t>ブ</t>
    </rPh>
    <rPh sb="6" eb="7">
      <t>ブン</t>
    </rPh>
    <rPh sb="10" eb="11">
      <t>シュ</t>
    </rPh>
    <phoneticPr fontId="3"/>
  </si>
  <si>
    <t>鉄部　</t>
    <rPh sb="0" eb="2">
      <t>テツブ</t>
    </rPh>
    <phoneticPr fontId="3"/>
  </si>
  <si>
    <t>ケレン、高圧洗浄処理</t>
    <phoneticPr fontId="3"/>
  </si>
  <si>
    <t>南側軒天　</t>
    <rPh sb="0" eb="1">
      <t>ミナミ</t>
    </rPh>
    <rPh sb="1" eb="2">
      <t>ガワ</t>
    </rPh>
    <rPh sb="2" eb="3">
      <t>ノキ</t>
    </rPh>
    <rPh sb="3" eb="4">
      <t>テン</t>
    </rPh>
    <phoneticPr fontId="3"/>
  </si>
  <si>
    <t>エフロレッセンス処理</t>
    <rPh sb="8" eb="10">
      <t>ショリ</t>
    </rPh>
    <phoneticPr fontId="3"/>
  </si>
  <si>
    <t>車寄軒天、ケレン、高圧洗浄</t>
    <rPh sb="0" eb="2">
      <t>クルマヨ</t>
    </rPh>
    <rPh sb="2" eb="4">
      <t>ノキテン</t>
    </rPh>
    <phoneticPr fontId="1"/>
  </si>
  <si>
    <t>南側軒天</t>
    <rPh sb="0" eb="1">
      <t>ミナミ</t>
    </rPh>
    <rPh sb="1" eb="2">
      <t>ガワ</t>
    </rPh>
    <rPh sb="2" eb="3">
      <t>ノキ</t>
    </rPh>
    <rPh sb="3" eb="4">
      <t>テン</t>
    </rPh>
    <phoneticPr fontId="3"/>
  </si>
  <si>
    <t>南側軒天　服装塗材RE</t>
    <rPh sb="0" eb="1">
      <t>ミナミ</t>
    </rPh>
    <rPh sb="1" eb="2">
      <t>ガワ</t>
    </rPh>
    <rPh sb="2" eb="3">
      <t>ノキ</t>
    </rPh>
    <rPh sb="3" eb="4">
      <t>テン</t>
    </rPh>
    <rPh sb="5" eb="7">
      <t>フクソウ</t>
    </rPh>
    <rPh sb="7" eb="9">
      <t>トザイ</t>
    </rPh>
    <phoneticPr fontId="3"/>
  </si>
  <si>
    <t>木部保護塗装(WP)（A種)</t>
    <rPh sb="0" eb="2">
      <t>モクブ</t>
    </rPh>
    <rPh sb="2" eb="4">
      <t>ホゴ</t>
    </rPh>
    <rPh sb="4" eb="6">
      <t>トソウ</t>
    </rPh>
    <phoneticPr fontId="3"/>
  </si>
  <si>
    <t>1ヶ月・足場板・階段共、掛払</t>
    <rPh sb="2" eb="3">
      <t>ゲツ</t>
    </rPh>
    <rPh sb="4" eb="6">
      <t>アシバ</t>
    </rPh>
    <rPh sb="6" eb="7">
      <t>イタ</t>
    </rPh>
    <rPh sb="8" eb="10">
      <t>カイダン</t>
    </rPh>
    <rPh sb="10" eb="11">
      <t>トモ</t>
    </rPh>
    <phoneticPr fontId="3"/>
  </si>
  <si>
    <t>外部枠組本足場　　W=600</t>
    <rPh sb="0" eb="1">
      <t>ソト</t>
    </rPh>
    <rPh sb="2" eb="4">
      <t>ワクグ</t>
    </rPh>
    <rPh sb="4" eb="5">
      <t>ホン</t>
    </rPh>
    <rPh sb="5" eb="7">
      <t>アシバ</t>
    </rPh>
    <phoneticPr fontId="3"/>
  </si>
  <si>
    <t>事業名</t>
  </si>
  <si>
    <t>設計書</t>
  </si>
  <si>
    <t>駒ヶ根市</t>
  </si>
  <si>
    <t>設　　　　計　　　　概　　　　要</t>
  </si>
  <si>
    <t>施行方法</t>
  </si>
  <si>
    <t>請　　　　　　　　負</t>
  </si>
  <si>
    <t>着工年月日</t>
  </si>
  <si>
    <t>竣工年月日</t>
  </si>
  <si>
    <t>　建築工事・電気設備工事共</t>
    <phoneticPr fontId="6"/>
  </si>
  <si>
    <t>令和３年度</t>
    <rPh sb="0" eb="2">
      <t>レイワ</t>
    </rPh>
    <phoneticPr fontId="6"/>
  </si>
  <si>
    <t>令和　３年　　月　　日</t>
    <rPh sb="0" eb="2">
      <t>レイワ</t>
    </rPh>
    <phoneticPr fontId="6"/>
  </si>
  <si>
    <t>ロ-リングタワ－h=3.7</t>
    <phoneticPr fontId="1"/>
  </si>
  <si>
    <t>Jｎ</t>
    <phoneticPr fontId="3"/>
  </si>
  <si>
    <t>Y</t>
    <phoneticPr fontId="1"/>
  </si>
  <si>
    <t>産業廃棄物処理費</t>
    <rPh sb="0" eb="2">
      <t>サンギョウ</t>
    </rPh>
    <rPh sb="2" eb="5">
      <t>ハイキブツ</t>
    </rPh>
    <rPh sb="5" eb="8">
      <t>ショリヒ</t>
    </rPh>
    <phoneticPr fontId="1"/>
  </si>
  <si>
    <t>ランプ処理含む</t>
    <rPh sb="3" eb="5">
      <t>ショリ</t>
    </rPh>
    <rPh sb="5" eb="6">
      <t>フク</t>
    </rPh>
    <phoneticPr fontId="1"/>
  </si>
  <si>
    <t>式</t>
    <rPh sb="0" eb="1">
      <t>シキ</t>
    </rPh>
    <phoneticPr fontId="1"/>
  </si>
  <si>
    <t>器具撤去　の計</t>
    <rPh sb="0" eb="2">
      <t>キグ</t>
    </rPh>
    <rPh sb="2" eb="4">
      <t>テッキョ</t>
    </rPh>
    <rPh sb="6" eb="7">
      <t>ケイ</t>
    </rPh>
    <phoneticPr fontId="3"/>
  </si>
  <si>
    <t>旧照明撤去廃材処理工事</t>
    <rPh sb="0" eb="1">
      <t>キュウ</t>
    </rPh>
    <rPh sb="1" eb="3">
      <t>ショウメイ</t>
    </rPh>
    <rPh sb="3" eb="5">
      <t>テッキョ</t>
    </rPh>
    <rPh sb="5" eb="7">
      <t>ハイザイ</t>
    </rPh>
    <rPh sb="7" eb="9">
      <t>ショリ</t>
    </rPh>
    <rPh sb="9" eb="11">
      <t>コウジ</t>
    </rPh>
    <phoneticPr fontId="3"/>
  </si>
  <si>
    <t>2)　の計</t>
    <rPh sb="4" eb="5">
      <t>ケイ</t>
    </rPh>
    <phoneticPr fontId="3"/>
  </si>
  <si>
    <t>電工</t>
    <rPh sb="0" eb="2">
      <t>デンコウ</t>
    </rPh>
    <phoneticPr fontId="1"/>
  </si>
  <si>
    <t>照明器具改修(LED化)工事</t>
    <rPh sb="0" eb="4">
      <t>ショウメイキグ</t>
    </rPh>
    <rPh sb="4" eb="6">
      <t>カイシュウ</t>
    </rPh>
    <rPh sb="10" eb="11">
      <t>カ</t>
    </rPh>
    <rPh sb="12" eb="14">
      <t>コウジ</t>
    </rPh>
    <phoneticPr fontId="1"/>
  </si>
  <si>
    <t>照明器具(LED化)工事</t>
    <rPh sb="0" eb="2">
      <t>ショウメイ</t>
    </rPh>
    <rPh sb="2" eb="4">
      <t>キグ</t>
    </rPh>
    <rPh sb="8" eb="9">
      <t>カ</t>
    </rPh>
    <rPh sb="10" eb="12">
      <t>コウジ</t>
    </rPh>
    <phoneticPr fontId="3"/>
  </si>
  <si>
    <t>スポットライト</t>
    <phoneticPr fontId="3"/>
  </si>
  <si>
    <t>埋込型</t>
    <phoneticPr fontId="1"/>
  </si>
  <si>
    <t>nnfb91605j</t>
    <phoneticPr fontId="3"/>
  </si>
  <si>
    <t>nnfb93605j</t>
    <phoneticPr fontId="1"/>
  </si>
  <si>
    <t>露出型</t>
    <phoneticPr fontId="1"/>
  </si>
  <si>
    <t>xng1060wwle9</t>
    <phoneticPr fontId="1"/>
  </si>
  <si>
    <t>xlx430nenple9</t>
    <phoneticPr fontId="3"/>
  </si>
  <si>
    <t>xlw412nenzle9</t>
    <phoneticPr fontId="3"/>
  </si>
  <si>
    <t>一灯</t>
    <phoneticPr fontId="1"/>
  </si>
  <si>
    <t>二灯</t>
    <phoneticPr fontId="1"/>
  </si>
  <si>
    <t>xlx200aencle9</t>
    <phoneticPr fontId="1"/>
  </si>
  <si>
    <t>xlx420aenple9</t>
    <phoneticPr fontId="1"/>
  </si>
  <si>
    <t>xlx420kenple9</t>
    <phoneticPr fontId="1"/>
  </si>
  <si>
    <t>xlx450kenple9</t>
    <phoneticPr fontId="1"/>
  </si>
  <si>
    <t>xlx450ventle9</t>
    <phoneticPr fontId="1"/>
  </si>
  <si>
    <t>18w対応</t>
    <phoneticPr fontId="1"/>
  </si>
  <si>
    <t>9w対応</t>
    <phoneticPr fontId="1"/>
  </si>
  <si>
    <t>13w対応</t>
    <phoneticPr fontId="1"/>
  </si>
  <si>
    <t>27w対応</t>
    <phoneticPr fontId="1"/>
  </si>
  <si>
    <t>75w対応</t>
    <phoneticPr fontId="1"/>
  </si>
  <si>
    <t>lrd3204lle1</t>
    <phoneticPr fontId="1"/>
  </si>
  <si>
    <t>xnd0660wwle9</t>
    <phoneticPr fontId="1"/>
  </si>
  <si>
    <t>xnd1060wwle9</t>
    <phoneticPr fontId="1"/>
  </si>
  <si>
    <t>lgd1038llb1</t>
    <phoneticPr fontId="1"/>
  </si>
  <si>
    <t>ntn82091+nts90200le9</t>
    <phoneticPr fontId="1"/>
  </si>
  <si>
    <t>xnd1061awle9+NNN80005K</t>
    <phoneticPr fontId="1"/>
  </si>
  <si>
    <t>13w対応</t>
  </si>
  <si>
    <t>13w対応</t>
    <phoneticPr fontId="1"/>
  </si>
  <si>
    <t>40w対応</t>
    <phoneticPr fontId="1"/>
  </si>
  <si>
    <t>36w×2対応</t>
    <phoneticPr fontId="1"/>
  </si>
  <si>
    <t>36w×3対応</t>
    <phoneticPr fontId="1"/>
  </si>
  <si>
    <t>55w×4対応</t>
    <phoneticPr fontId="1"/>
  </si>
  <si>
    <t>55w×6対応</t>
    <phoneticPr fontId="1"/>
  </si>
  <si>
    <t>40w×1対応</t>
    <phoneticPr fontId="1"/>
  </si>
  <si>
    <t>20w×2対応</t>
    <phoneticPr fontId="1"/>
  </si>
  <si>
    <t>40w×2対応</t>
    <phoneticPr fontId="1"/>
  </si>
  <si>
    <t>30w×1対応</t>
    <phoneticPr fontId="1"/>
  </si>
  <si>
    <t>20w×4対応</t>
    <phoneticPr fontId="1"/>
  </si>
  <si>
    <t>27w対応</t>
    <phoneticPr fontId="1"/>
  </si>
  <si>
    <t>20w×1対応</t>
    <phoneticPr fontId="1"/>
  </si>
  <si>
    <t>18w×1対応</t>
    <phoneticPr fontId="1"/>
  </si>
  <si>
    <t>90w対応　</t>
    <phoneticPr fontId="1"/>
  </si>
  <si>
    <t>xnd0665jlle9</t>
    <phoneticPr fontId="1"/>
  </si>
  <si>
    <t>nnfw41800jle9</t>
    <phoneticPr fontId="1"/>
  </si>
  <si>
    <t>lgw85237bce1</t>
    <phoneticPr fontId="1"/>
  </si>
  <si>
    <t>xl553phvkle9</t>
    <phoneticPr fontId="1"/>
  </si>
  <si>
    <t>xl573pjvkla9</t>
    <phoneticPr fontId="1"/>
  </si>
  <si>
    <t>xl573pgvkla9</t>
    <phoneticPr fontId="1"/>
  </si>
  <si>
    <t>nnf83601jlt9</t>
    <phoneticPr fontId="1"/>
  </si>
  <si>
    <t>xlx420nenple9</t>
    <phoneticPr fontId="1"/>
  </si>
  <si>
    <t>xlx230nencle9</t>
    <phoneticPr fontId="1"/>
  </si>
  <si>
    <t>OL251274</t>
    <phoneticPr fontId="1"/>
  </si>
  <si>
    <t>OL251326R</t>
    <phoneticPr fontId="1"/>
  </si>
  <si>
    <t>xnd1065swle9</t>
    <phoneticPr fontId="1"/>
  </si>
  <si>
    <t>nnn13205le1</t>
    <phoneticPr fontId="1"/>
  </si>
  <si>
    <t>lgb85037le1</t>
    <phoneticPr fontId="1"/>
  </si>
  <si>
    <t>lgb85038le1</t>
    <phoneticPr fontId="1"/>
  </si>
  <si>
    <t>lgw50631f</t>
    <phoneticPr fontId="1"/>
  </si>
  <si>
    <t>lgw51785le1</t>
    <phoneticPr fontId="1"/>
  </si>
  <si>
    <t>nnn86200le9+nnn86200le9</t>
    <phoneticPr fontId="1"/>
  </si>
  <si>
    <t>xnd1061slle9</t>
    <phoneticPr fontId="1"/>
  </si>
  <si>
    <t>LDA13LGZ100ESW</t>
    <phoneticPr fontId="3"/>
  </si>
  <si>
    <t>LDA13LGZ100ESW+WW3403</t>
    <phoneticPr fontId="1"/>
  </si>
  <si>
    <t>nts05503wle1</t>
    <phoneticPr fontId="1"/>
  </si>
  <si>
    <t>NNY28729LE9　　　150w</t>
    <phoneticPr fontId="3"/>
  </si>
  <si>
    <t>nyg2024nkle9+NYD20001+</t>
    <phoneticPr fontId="1"/>
  </si>
  <si>
    <t>VV-F ケーブル</t>
  </si>
  <si>
    <t>1.6mm-3C</t>
  </si>
  <si>
    <t>ｍ</t>
  </si>
  <si>
    <t>2.0mm-3C</t>
  </si>
  <si>
    <t>スポットライトﾗｲﾄ</t>
    <phoneticPr fontId="3"/>
  </si>
  <si>
    <t>撤去</t>
  </si>
  <si>
    <t>ｍ</t>
    <phoneticPr fontId="1"/>
  </si>
  <si>
    <t>放送用スピ－カ－カバ－</t>
    <rPh sb="0" eb="3">
      <t>ホウソウヨウ</t>
    </rPh>
    <phoneticPr fontId="1"/>
  </si>
  <si>
    <t>取外し復旧</t>
    <rPh sb="0" eb="2">
      <t>トリハズ</t>
    </rPh>
    <rPh sb="3" eb="5">
      <t>フッキュウ</t>
    </rPh>
    <phoneticPr fontId="1"/>
  </si>
  <si>
    <t>㎥</t>
    <phoneticPr fontId="3"/>
  </si>
  <si>
    <t>0.7ton</t>
    <phoneticPr fontId="1"/>
  </si>
  <si>
    <t>発生材収集運搬</t>
    <rPh sb="0" eb="2">
      <t>ハッセイ</t>
    </rPh>
    <rPh sb="2" eb="3">
      <t>ザイ</t>
    </rPh>
    <rPh sb="5" eb="7">
      <t>ウンパン</t>
    </rPh>
    <phoneticPr fontId="3"/>
  </si>
  <si>
    <t>Kｇ</t>
    <phoneticPr fontId="3"/>
  </si>
  <si>
    <t>解体　計</t>
    <rPh sb="0" eb="2">
      <t>カイタイ</t>
    </rPh>
    <rPh sb="3" eb="4">
      <t>ケイ</t>
    </rPh>
    <phoneticPr fontId="1"/>
  </si>
  <si>
    <t>内装工事　計</t>
    <rPh sb="0" eb="2">
      <t>ナイソウ</t>
    </rPh>
    <rPh sb="2" eb="4">
      <t>コウジ</t>
    </rPh>
    <rPh sb="5" eb="6">
      <t>ケイ</t>
    </rPh>
    <phoneticPr fontId="1"/>
  </si>
  <si>
    <t>下地処理</t>
    <rPh sb="0" eb="2">
      <t>シタジ</t>
    </rPh>
    <rPh sb="2" eb="4">
      <t>ショリ</t>
    </rPh>
    <phoneticPr fontId="1"/>
  </si>
  <si>
    <t>既存クロス撤去後処理</t>
    <rPh sb="0" eb="2">
      <t>キゾン</t>
    </rPh>
    <rPh sb="5" eb="7">
      <t>テッキョ</t>
    </rPh>
    <rPh sb="7" eb="8">
      <t>アト</t>
    </rPh>
    <rPh sb="8" eb="10">
      <t>ショリ</t>
    </rPh>
    <phoneticPr fontId="1"/>
  </si>
  <si>
    <t>内部
天井仕上げ材撤去</t>
    <rPh sb="0" eb="2">
      <t>ナイブ</t>
    </rPh>
    <rPh sb="3" eb="5">
      <t>テンジョウ</t>
    </rPh>
    <rPh sb="5" eb="7">
      <t>シア</t>
    </rPh>
    <rPh sb="8" eb="9">
      <t>ザイ</t>
    </rPh>
    <rPh sb="9" eb="11">
      <t>テッキョ</t>
    </rPh>
    <phoneticPr fontId="3"/>
  </si>
  <si>
    <t xml:space="preserve">内部天井仕上げ
</t>
    <rPh sb="0" eb="2">
      <t>ナイブ</t>
    </rPh>
    <rPh sb="2" eb="4">
      <t>テンジョウ</t>
    </rPh>
    <phoneticPr fontId="3"/>
  </si>
  <si>
    <t>別途</t>
    <rPh sb="0" eb="2">
      <t>ベット</t>
    </rPh>
    <phoneticPr fontId="1"/>
  </si>
  <si>
    <t>別途</t>
    <rPh sb="0" eb="2">
      <t>ベット</t>
    </rPh>
    <phoneticPr fontId="3"/>
  </si>
  <si>
    <t>台</t>
    <rPh sb="0" eb="1">
      <t>ダイ</t>
    </rPh>
    <phoneticPr fontId="1"/>
  </si>
  <si>
    <t>〃</t>
    <phoneticPr fontId="1"/>
  </si>
  <si>
    <t>済　　</t>
    <phoneticPr fontId="1"/>
  </si>
  <si>
    <t>36w×2</t>
    <phoneticPr fontId="3"/>
  </si>
  <si>
    <t>18w</t>
    <phoneticPr fontId="3"/>
  </si>
  <si>
    <t>9w</t>
    <phoneticPr fontId="3"/>
  </si>
  <si>
    <t>13w</t>
    <phoneticPr fontId="3"/>
  </si>
  <si>
    <t>27w</t>
    <phoneticPr fontId="3"/>
  </si>
  <si>
    <t>75w</t>
    <phoneticPr fontId="3"/>
  </si>
  <si>
    <t>40w</t>
    <phoneticPr fontId="3"/>
  </si>
  <si>
    <t>36w×3</t>
    <phoneticPr fontId="3"/>
  </si>
  <si>
    <t>55w×4</t>
    <phoneticPr fontId="3"/>
  </si>
  <si>
    <t>55w×6</t>
    <phoneticPr fontId="3"/>
  </si>
  <si>
    <t>40w×1</t>
    <phoneticPr fontId="3"/>
  </si>
  <si>
    <t>20w×2</t>
    <phoneticPr fontId="3"/>
  </si>
  <si>
    <t>40w×2</t>
    <phoneticPr fontId="3"/>
  </si>
  <si>
    <t>30w×1</t>
    <phoneticPr fontId="3"/>
  </si>
  <si>
    <t>20w×4</t>
    <phoneticPr fontId="3"/>
  </si>
  <si>
    <t>20w</t>
    <phoneticPr fontId="3"/>
  </si>
  <si>
    <t>90w</t>
    <phoneticPr fontId="3"/>
  </si>
  <si>
    <t>P’</t>
    <phoneticPr fontId="3"/>
  </si>
  <si>
    <t>xnd0665sw</t>
    <phoneticPr fontId="1"/>
  </si>
  <si>
    <t>浅埋込角ダウンライト</t>
    <rPh sb="0" eb="1">
      <t>セン</t>
    </rPh>
    <rPh sb="1" eb="3">
      <t>ウメコミ</t>
    </rPh>
    <rPh sb="3" eb="4">
      <t>カク</t>
    </rPh>
    <phoneticPr fontId="3"/>
  </si>
  <si>
    <t>防炎シート　</t>
    <rPh sb="0" eb="2">
      <t>ボウエン</t>
    </rPh>
    <phoneticPr fontId="3"/>
  </si>
  <si>
    <t>建築工事　計</t>
    <rPh sb="0" eb="2">
      <t>ケンチク</t>
    </rPh>
    <rPh sb="2" eb="4">
      <t>コウジ</t>
    </rPh>
    <rPh sb="5" eb="6">
      <t>ケイ</t>
    </rPh>
    <phoneticPr fontId="3"/>
  </si>
  <si>
    <t>建築工事内訳明細</t>
    <rPh sb="0" eb="2">
      <t>ケンチク</t>
    </rPh>
    <rPh sb="2" eb="4">
      <t>コウジ</t>
    </rPh>
    <rPh sb="4" eb="6">
      <t>ウチワケ</t>
    </rPh>
    <rPh sb="6" eb="8">
      <t>メイサイ</t>
    </rPh>
    <phoneticPr fontId="1"/>
  </si>
  <si>
    <t>別途工事</t>
    <phoneticPr fontId="1"/>
  </si>
  <si>
    <t>2-2）-計</t>
    <phoneticPr fontId="3"/>
  </si>
  <si>
    <t>令和　４年　　月　　日</t>
    <rPh sb="0" eb="2">
      <t>レイワ</t>
    </rPh>
    <phoneticPr fontId="6"/>
  </si>
  <si>
    <t>赤穂１４６７９番地１</t>
    <rPh sb="7" eb="9">
      <t>バンチ</t>
    </rPh>
    <phoneticPr fontId="6"/>
  </si>
  <si>
    <t>令和３年度　伊南聖苑屋根改修・LED化事業  
                  伊南聖苑屋上防水等・照明器具(LED化)改修工事</t>
    <rPh sb="0" eb="2">
      <t>レイワ</t>
    </rPh>
    <rPh sb="3" eb="5">
      <t>ネンド</t>
    </rPh>
    <rPh sb="6" eb="8">
      <t>イナン</t>
    </rPh>
    <rPh sb="8" eb="10">
      <t>セイエン</t>
    </rPh>
    <rPh sb="10" eb="12">
      <t>ヤネ</t>
    </rPh>
    <rPh sb="12" eb="14">
      <t>カイシュウ</t>
    </rPh>
    <rPh sb="18" eb="19">
      <t>カ</t>
    </rPh>
    <rPh sb="19" eb="21">
      <t>ジギョウ</t>
    </rPh>
    <rPh sb="42" eb="44">
      <t>イナン</t>
    </rPh>
    <rPh sb="44" eb="46">
      <t>セイエン</t>
    </rPh>
    <rPh sb="46" eb="48">
      <t>オクジョウ</t>
    </rPh>
    <rPh sb="48" eb="50">
      <t>ボウスイ</t>
    </rPh>
    <rPh sb="50" eb="51">
      <t>トウ</t>
    </rPh>
    <rPh sb="52" eb="54">
      <t>ショウメイ</t>
    </rPh>
    <rPh sb="54" eb="56">
      <t>キグ</t>
    </rPh>
    <rPh sb="60" eb="61">
      <t>カ</t>
    </rPh>
    <rPh sb="62" eb="64">
      <t>カイシュウ</t>
    </rPh>
    <rPh sb="64" eb="66">
      <t>コウジ</t>
    </rPh>
    <phoneticPr fontId="6"/>
  </si>
  <si>
    <t>3)　の計</t>
    <rPh sb="4" eb="5">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</si>
</sst>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_);[Red]\(#,##0\)"/>
    <numFmt numFmtId="178" formatCode="0.0_ "/>
    <numFmt numFmtId="179" formatCode="0_ "/>
    <numFmt numFmtId="180" formatCode="0_);[Red]\(0\)"/>
    <numFmt numFmtId="181" formatCode="#,##0;&quot;▲ &quot;#,##0"/>
    <numFmt numFmtId="182" formatCode="_ * #,##0.0_ ;_ * \-#,##0.0_ ;_ * &quot;-&quot;?_ ;_ @_ "/>
  </numFmts>
  <fonts count="21" x14ac:knownFonts="1">
    <font>
      <sz val="11"/>
      <color theme="1"/>
      <name val="游ゴシック"/>
      <family val="2"/>
      <charset val="128"/>
      <scheme val="minor"/>
    </font>
    <font>
      <sz val="6"/>
      <name val="游ゴシック"/>
      <family val="2"/>
      <charset val="128"/>
      <scheme val="minor"/>
    </font>
    <font>
      <sz val="9"/>
      <name val="ＭＳ 明朝"/>
      <family val="1"/>
      <charset val="128"/>
    </font>
    <font>
      <sz val="6"/>
      <name val="ＭＳ 明朝"/>
      <family val="1"/>
      <charset val="128"/>
    </font>
    <font>
      <sz val="11"/>
      <name val="ＭＳ 明朝"/>
      <family val="1"/>
      <charset val="128"/>
    </font>
    <font>
      <sz val="10"/>
      <name val="ＭＳ 明朝"/>
      <family val="1"/>
      <charset val="128"/>
    </font>
    <font>
      <sz val="6"/>
      <name val="ＭＳ Ｐゴシック"/>
      <family val="3"/>
      <charset val="128"/>
    </font>
    <font>
      <sz val="8"/>
      <name val="ＭＳ 明朝"/>
      <family val="1"/>
      <charset val="128"/>
    </font>
    <font>
      <sz val="11"/>
      <color theme="0"/>
      <name val="ＭＳ 明朝"/>
      <family val="1"/>
      <charset val="128"/>
    </font>
    <font>
      <sz val="12"/>
      <name val="ＭＳ Ｐ明朝"/>
      <family val="1"/>
      <charset val="128"/>
    </font>
    <font>
      <sz val="11"/>
      <name val="ＭＳ Ｐ明朝"/>
      <family val="1"/>
      <charset val="128"/>
    </font>
    <font>
      <sz val="11"/>
      <color theme="1"/>
      <name val="游ゴシック"/>
      <family val="3"/>
      <charset val="128"/>
      <scheme val="minor"/>
    </font>
    <font>
      <sz val="14"/>
      <name val="ＭＳ Ｐ明朝"/>
      <family val="1"/>
      <charset val="128"/>
    </font>
    <font>
      <sz val="10"/>
      <name val="ＭＳ Ｐ明朝"/>
      <family val="1"/>
      <charset val="128"/>
    </font>
    <font>
      <sz val="16"/>
      <name val="ＭＳ Ｐ明朝"/>
      <family val="1"/>
      <charset val="128"/>
    </font>
    <font>
      <sz val="11"/>
      <name val="ＭＳ Ｐゴシック"/>
      <family val="3"/>
      <charset val="128"/>
    </font>
    <font>
      <sz val="20"/>
      <name val="ＭＳ Ｐ明朝"/>
      <family val="1"/>
      <charset val="128"/>
    </font>
    <font>
      <sz val="8"/>
      <name val="ＭＳ Ｐ明朝"/>
      <family val="1"/>
      <charset val="128"/>
    </font>
    <font>
      <sz val="11.5"/>
      <color theme="1"/>
      <name val="ＭＳ 明朝"/>
      <family val="1"/>
      <charset val="128"/>
    </font>
    <font>
      <sz val="14"/>
      <name val="Terminal"/>
      <charset val="128"/>
    </font>
    <font>
      <sz val="18"/>
      <name val="ＭＳ Ｐ明朝"/>
      <family val="1"/>
      <charset val="128"/>
    </font>
  </fonts>
  <fills count="2">
    <fill>
      <patternFill patternType="none"/>
    </fill>
    <fill>
      <patternFill patternType="gray125"/>
    </fill>
  </fills>
  <borders count="44">
    <border>
      <left/>
      <right/>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auto="1"/>
      </bottom>
      <diagonal/>
    </border>
    <border>
      <left/>
      <right/>
      <top style="hair">
        <color auto="1"/>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top/>
      <bottom style="hair">
        <color auto="1"/>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right/>
      <top style="thin">
        <color indexed="64"/>
      </top>
      <bottom/>
      <diagonal/>
    </border>
    <border>
      <left/>
      <right/>
      <top style="hair">
        <color indexed="64"/>
      </top>
      <bottom style="thin">
        <color indexed="64"/>
      </bottom>
      <diagonal/>
    </border>
  </borders>
  <cellStyleXfs count="11">
    <xf numFmtId="0" fontId="0" fillId="0" borderId="0">
      <alignment vertical="center"/>
    </xf>
    <xf numFmtId="0" fontId="2" fillId="0" borderId="0">
      <alignment vertical="center"/>
    </xf>
    <xf numFmtId="38" fontId="11" fillId="0" borderId="0" applyFont="0" applyFill="0" applyBorder="0" applyAlignment="0" applyProtection="0">
      <alignment vertical="center"/>
    </xf>
    <xf numFmtId="0" fontId="15" fillId="0" borderId="0">
      <alignment vertical="center"/>
    </xf>
    <xf numFmtId="0" fontId="15" fillId="0" borderId="0" applyNumberFormat="0" applyBorder="0" applyProtection="0"/>
    <xf numFmtId="38" fontId="15" fillId="0" borderId="0" applyFont="0" applyFill="0" applyBorder="0" applyAlignment="0" applyProtection="0">
      <alignment vertical="center"/>
    </xf>
    <xf numFmtId="0" fontId="15" fillId="0" borderId="0" applyNumberFormat="0" applyBorder="0" applyAlignment="0" applyProtection="0">
      <alignment vertical="center"/>
    </xf>
    <xf numFmtId="0" fontId="15" fillId="0" borderId="0"/>
    <xf numFmtId="0" fontId="19" fillId="0" borderId="0"/>
    <xf numFmtId="9" fontId="15" fillId="0" borderId="0" applyFont="0" applyFill="0" applyBorder="0" applyAlignment="0" applyProtection="0">
      <alignment vertical="center"/>
    </xf>
    <xf numFmtId="38" fontId="15" fillId="0" borderId="0" applyFont="0" applyFill="0" applyBorder="0" applyAlignment="0" applyProtection="0"/>
  </cellStyleXfs>
  <cellXfs count="270">
    <xf numFmtId="0" fontId="0" fillId="0" borderId="0" xfId="0">
      <alignment vertical="center"/>
    </xf>
    <xf numFmtId="0" fontId="4" fillId="0" borderId="0" xfId="1" applyFont="1" applyAlignment="1">
      <alignment horizontal="right" wrapText="1"/>
    </xf>
    <xf numFmtId="0" fontId="4" fillId="0" borderId="0" xfId="1" applyFont="1" applyAlignment="1">
      <alignment wrapText="1"/>
    </xf>
    <xf numFmtId="0" fontId="4" fillId="0" borderId="8" xfId="1" applyFont="1" applyBorder="1" applyAlignment="1">
      <alignment horizontal="center" wrapText="1"/>
    </xf>
    <xf numFmtId="0" fontId="4" fillId="0" borderId="9" xfId="1" applyFont="1" applyBorder="1" applyAlignment="1">
      <alignment horizontal="center" wrapText="1"/>
    </xf>
    <xf numFmtId="177" fontId="4" fillId="0" borderId="9" xfId="1" applyNumberFormat="1" applyFont="1" applyBorder="1" applyAlignment="1">
      <alignment horizontal="center" wrapText="1"/>
    </xf>
    <xf numFmtId="0" fontId="4" fillId="0" borderId="10" xfId="1" applyFont="1" applyBorder="1" applyAlignment="1">
      <alignment horizontal="center" wrapText="1"/>
    </xf>
    <xf numFmtId="0" fontId="4" fillId="0" borderId="0" xfId="1" applyFont="1" applyAlignment="1">
      <alignment horizontal="center" wrapText="1"/>
    </xf>
    <xf numFmtId="176" fontId="4" fillId="0" borderId="12" xfId="1" applyNumberFormat="1" applyFont="1" applyBorder="1" applyAlignment="1">
      <alignment horizontal="right" shrinkToFit="1"/>
    </xf>
    <xf numFmtId="49" fontId="4" fillId="0" borderId="12" xfId="1" applyNumberFormat="1" applyFont="1" applyBorder="1" applyAlignment="1">
      <alignment horizontal="center" shrinkToFit="1"/>
    </xf>
    <xf numFmtId="49" fontId="4" fillId="0" borderId="13" xfId="1" applyNumberFormat="1" applyFont="1" applyBorder="1" applyAlignment="1">
      <alignment shrinkToFit="1"/>
    </xf>
    <xf numFmtId="0" fontId="4" fillId="0" borderId="0" xfId="1" applyFont="1" applyAlignment="1"/>
    <xf numFmtId="0" fontId="4" fillId="0" borderId="14" xfId="1" applyFont="1" applyBorder="1" applyAlignment="1">
      <alignment horizontal="right"/>
    </xf>
    <xf numFmtId="0" fontId="4" fillId="0" borderId="20" xfId="1" applyFont="1" applyBorder="1" applyAlignment="1">
      <alignment shrinkToFit="1"/>
    </xf>
    <xf numFmtId="176" fontId="4" fillId="0" borderId="15" xfId="1" applyNumberFormat="1" applyFont="1" applyBorder="1" applyAlignment="1">
      <alignment horizontal="center" shrinkToFit="1"/>
    </xf>
    <xf numFmtId="49" fontId="4" fillId="0" borderId="15" xfId="1" applyNumberFormat="1" applyFont="1" applyBorder="1" applyAlignment="1">
      <alignment horizontal="center" shrinkToFit="1"/>
    </xf>
    <xf numFmtId="49" fontId="4" fillId="0" borderId="16" xfId="1" applyNumberFormat="1" applyFont="1" applyBorder="1" applyAlignment="1">
      <alignment shrinkToFit="1"/>
    </xf>
    <xf numFmtId="176" fontId="4" fillId="0" borderId="15" xfId="1" applyNumberFormat="1" applyFont="1" applyBorder="1" applyAlignment="1">
      <alignment horizontal="right" shrinkToFit="1"/>
    </xf>
    <xf numFmtId="0" fontId="4" fillId="0" borderId="16" xfId="1" applyFont="1" applyBorder="1" applyAlignment="1"/>
    <xf numFmtId="0" fontId="4" fillId="0" borderId="16" xfId="1" applyFont="1" applyBorder="1" applyAlignment="1">
      <alignment shrinkToFit="1"/>
    </xf>
    <xf numFmtId="0" fontId="4" fillId="0" borderId="15" xfId="1" applyFont="1" applyBorder="1" applyAlignment="1">
      <alignment horizontal="center" shrinkToFit="1"/>
    </xf>
    <xf numFmtId="49" fontId="4" fillId="0" borderId="16" xfId="1" applyNumberFormat="1" applyFont="1" applyBorder="1" applyAlignment="1">
      <alignment horizontal="right" shrinkToFit="1"/>
    </xf>
    <xf numFmtId="0" fontId="4" fillId="0" borderId="2" xfId="1" applyFont="1" applyBorder="1" applyAlignment="1">
      <alignment horizontal="right" wrapText="1"/>
    </xf>
    <xf numFmtId="0" fontId="4" fillId="0" borderId="14" xfId="1" applyFont="1" applyBorder="1" applyAlignment="1">
      <alignment wrapText="1" shrinkToFit="1"/>
    </xf>
    <xf numFmtId="0" fontId="4" fillId="0" borderId="20" xfId="1" applyFont="1" applyBorder="1" applyAlignment="1">
      <alignment wrapText="1" shrinkToFit="1"/>
    </xf>
    <xf numFmtId="178" fontId="4" fillId="0" borderId="15" xfId="1" applyNumberFormat="1" applyFont="1" applyBorder="1" applyAlignment="1">
      <alignment horizontal="right" wrapText="1" shrinkToFit="1"/>
    </xf>
    <xf numFmtId="0" fontId="4" fillId="0" borderId="15" xfId="1" quotePrefix="1" applyFont="1" applyBorder="1" applyAlignment="1">
      <alignment horizontal="center" wrapText="1" shrinkToFit="1"/>
    </xf>
    <xf numFmtId="177" fontId="4" fillId="0" borderId="15" xfId="1" quotePrefix="1" applyNumberFormat="1" applyFont="1" applyBorder="1" applyAlignment="1">
      <alignment horizontal="right" wrapText="1" shrinkToFit="1"/>
    </xf>
    <xf numFmtId="177" fontId="4" fillId="0" borderId="15" xfId="1" applyNumberFormat="1" applyFont="1" applyBorder="1" applyAlignment="1">
      <alignment wrapText="1"/>
    </xf>
    <xf numFmtId="0" fontId="4" fillId="0" borderId="16" xfId="1" applyFont="1" applyBorder="1" applyAlignment="1">
      <alignment horizontal="left" wrapText="1" shrinkToFit="1"/>
    </xf>
    <xf numFmtId="0" fontId="4" fillId="0" borderId="0" xfId="1" applyFont="1" applyAlignment="1">
      <alignment horizontal="left" wrapText="1" shrinkToFit="1"/>
    </xf>
    <xf numFmtId="0" fontId="4" fillId="0" borderId="15" xfId="1" applyFont="1" applyBorder="1" applyAlignment="1">
      <alignment horizontal="right" wrapText="1" shrinkToFit="1"/>
    </xf>
    <xf numFmtId="177" fontId="4" fillId="0" borderId="15" xfId="1" applyNumberFormat="1" applyFont="1" applyBorder="1" applyAlignment="1">
      <alignment horizontal="right" wrapText="1" shrinkToFit="1"/>
    </xf>
    <xf numFmtId="0" fontId="4" fillId="0" borderId="15" xfId="1" applyFont="1" applyBorder="1" applyAlignment="1">
      <alignment horizontal="center" wrapText="1" shrinkToFit="1"/>
    </xf>
    <xf numFmtId="179" fontId="4" fillId="0" borderId="15" xfId="1" applyNumberFormat="1" applyFont="1" applyBorder="1" applyAlignment="1">
      <alignment horizontal="right" wrapText="1" shrinkToFit="1"/>
    </xf>
    <xf numFmtId="0" fontId="4" fillId="0" borderId="22" xfId="1" applyFont="1" applyBorder="1" applyAlignment="1">
      <alignment horizontal="left" wrapText="1" shrinkToFit="1"/>
    </xf>
    <xf numFmtId="0" fontId="4" fillId="0" borderId="22" xfId="1" applyFont="1" applyBorder="1" applyAlignment="1">
      <alignment wrapText="1"/>
    </xf>
    <xf numFmtId="0" fontId="4" fillId="0" borderId="14" xfId="1" applyFont="1" applyBorder="1" applyAlignment="1">
      <alignment horizontal="left" wrapText="1" shrinkToFit="1"/>
    </xf>
    <xf numFmtId="0" fontId="4" fillId="0" borderId="25" xfId="1" applyFont="1" applyBorder="1" applyAlignment="1">
      <alignment horizontal="left" wrapText="1" shrinkToFit="1"/>
    </xf>
    <xf numFmtId="0" fontId="4" fillId="0" borderId="25" xfId="1" applyFont="1" applyBorder="1" applyAlignment="1">
      <alignment wrapText="1"/>
    </xf>
    <xf numFmtId="0" fontId="4" fillId="0" borderId="26" xfId="1" applyFont="1" applyBorder="1" applyAlignment="1">
      <alignment wrapText="1" shrinkToFit="1"/>
    </xf>
    <xf numFmtId="0" fontId="4" fillId="0" borderId="18" xfId="1" applyFont="1" applyBorder="1" applyAlignment="1">
      <alignment horizontal="right" wrapText="1" shrinkToFit="1"/>
    </xf>
    <xf numFmtId="0" fontId="4" fillId="0" borderId="18" xfId="1" applyFont="1" applyBorder="1" applyAlignment="1">
      <alignment horizontal="center" wrapText="1" shrinkToFit="1"/>
    </xf>
    <xf numFmtId="177" fontId="4" fillId="0" borderId="18" xfId="1" applyNumberFormat="1" applyFont="1" applyBorder="1" applyAlignment="1">
      <alignment horizontal="right" wrapText="1" shrinkToFit="1"/>
    </xf>
    <xf numFmtId="0" fontId="4" fillId="0" borderId="19" xfId="1" applyFont="1" applyBorder="1" applyAlignment="1">
      <alignment horizontal="left" wrapText="1" shrinkToFit="1"/>
    </xf>
    <xf numFmtId="0" fontId="4" fillId="0" borderId="2" xfId="1" applyFont="1" applyBorder="1" applyAlignment="1">
      <alignment wrapText="1"/>
    </xf>
    <xf numFmtId="0" fontId="10" fillId="0" borderId="24" xfId="1" applyFont="1" applyBorder="1" applyAlignment="1">
      <alignment shrinkToFit="1"/>
    </xf>
    <xf numFmtId="180" fontId="9" fillId="0" borderId="24" xfId="1" applyNumberFormat="1" applyFont="1" applyBorder="1" applyAlignment="1"/>
    <xf numFmtId="0" fontId="10" fillId="0" borderId="24" xfId="1" applyFont="1" applyBorder="1" applyAlignment="1">
      <alignment horizontal="center"/>
    </xf>
    <xf numFmtId="38" fontId="9" fillId="0" borderId="24" xfId="2" applyFont="1" applyBorder="1" applyAlignment="1"/>
    <xf numFmtId="3" fontId="9" fillId="0" borderId="30" xfId="1" applyNumberFormat="1" applyFont="1" applyBorder="1" applyAlignment="1">
      <alignment horizontal="right"/>
    </xf>
    <xf numFmtId="38" fontId="10" fillId="0" borderId="4" xfId="2" applyFont="1" applyBorder="1" applyAlignment="1"/>
    <xf numFmtId="177" fontId="12" fillId="0" borderId="0" xfId="1" applyNumberFormat="1" applyFont="1" applyAlignment="1"/>
    <xf numFmtId="0" fontId="12" fillId="0" borderId="0" xfId="1" applyFont="1" applyAlignment="1"/>
    <xf numFmtId="0" fontId="10" fillId="0" borderId="31" xfId="1" applyFont="1" applyBorder="1" applyAlignment="1">
      <alignment shrinkToFit="1"/>
    </xf>
    <xf numFmtId="180" fontId="9" fillId="0" borderId="31" xfId="1" applyNumberFormat="1" applyFont="1" applyBorder="1" applyAlignment="1"/>
    <xf numFmtId="0" fontId="10" fillId="0" borderId="31" xfId="1" applyFont="1" applyBorder="1" applyAlignment="1">
      <alignment horizontal="center"/>
    </xf>
    <xf numFmtId="38" fontId="9" fillId="0" borderId="31" xfId="2" applyFont="1" applyBorder="1" applyAlignment="1"/>
    <xf numFmtId="3" fontId="9" fillId="0" borderId="31" xfId="2" applyNumberFormat="1" applyFont="1" applyBorder="1" applyAlignment="1">
      <alignment horizontal="right"/>
    </xf>
    <xf numFmtId="38" fontId="10" fillId="0" borderId="3" xfId="2" applyFont="1" applyBorder="1" applyAlignment="1"/>
    <xf numFmtId="0" fontId="10" fillId="0" borderId="30" xfId="1" applyFont="1" applyBorder="1" applyAlignment="1">
      <alignment shrinkToFit="1"/>
    </xf>
    <xf numFmtId="38" fontId="9" fillId="0" borderId="4" xfId="2" applyFont="1" applyBorder="1" applyAlignment="1"/>
    <xf numFmtId="0" fontId="9" fillId="0" borderId="31" xfId="1" applyFont="1" applyBorder="1" applyAlignment="1">
      <alignment shrinkToFit="1"/>
    </xf>
    <xf numFmtId="38" fontId="9" fillId="0" borderId="3" xfId="2" applyFont="1" applyBorder="1" applyAlignment="1"/>
    <xf numFmtId="180" fontId="9" fillId="0" borderId="24" xfId="1" quotePrefix="1" applyNumberFormat="1" applyFont="1" applyBorder="1" applyAlignment="1">
      <alignment horizontal="right"/>
    </xf>
    <xf numFmtId="177" fontId="4" fillId="0" borderId="0" xfId="1" applyNumberFormat="1" applyFont="1" applyAlignment="1">
      <alignment wrapText="1"/>
    </xf>
    <xf numFmtId="0" fontId="7" fillId="0" borderId="0" xfId="1" applyFont="1" applyAlignment="1">
      <alignment horizontal="right" wrapText="1"/>
    </xf>
    <xf numFmtId="0" fontId="7" fillId="0" borderId="0" xfId="1" applyFont="1" applyAlignment="1">
      <alignment wrapText="1"/>
    </xf>
    <xf numFmtId="0" fontId="2" fillId="0" borderId="9" xfId="1" applyBorder="1" applyAlignment="1">
      <alignment horizontal="center" wrapText="1"/>
    </xf>
    <xf numFmtId="180" fontId="2" fillId="0" borderId="9" xfId="1" applyNumberFormat="1" applyBorder="1" applyAlignment="1">
      <alignment horizontal="center" wrapText="1"/>
    </xf>
    <xf numFmtId="0" fontId="2" fillId="0" borderId="10" xfId="1" applyBorder="1" applyAlignment="1">
      <alignment horizontal="center" wrapText="1"/>
    </xf>
    <xf numFmtId="0" fontId="2" fillId="0" borderId="0" xfId="1" applyAlignment="1">
      <alignment wrapText="1"/>
    </xf>
    <xf numFmtId="0" fontId="9" fillId="0" borderId="30" xfId="1" applyFont="1" applyBorder="1" applyAlignment="1">
      <alignment horizontal="centerContinuous" shrinkToFit="1"/>
    </xf>
    <xf numFmtId="180" fontId="9" fillId="0" borderId="30" xfId="1" applyNumberFormat="1" applyFont="1" applyBorder="1" applyAlignment="1">
      <alignment horizontal="centerContinuous"/>
    </xf>
    <xf numFmtId="0" fontId="9" fillId="0" borderId="30" xfId="1" applyFont="1" applyBorder="1" applyAlignment="1">
      <alignment horizontal="center"/>
    </xf>
    <xf numFmtId="38" fontId="9" fillId="0" borderId="30" xfId="1" applyNumberFormat="1" applyFont="1" applyBorder="1" applyAlignment="1">
      <alignment horizontal="centerContinuous"/>
    </xf>
    <xf numFmtId="0" fontId="9" fillId="0" borderId="6" xfId="1" applyFont="1" applyBorder="1" applyAlignment="1">
      <alignment horizontal="centerContinuous"/>
    </xf>
    <xf numFmtId="0" fontId="13" fillId="0" borderId="0" xfId="1" applyFont="1" applyAlignment="1"/>
    <xf numFmtId="177" fontId="13" fillId="0" borderId="0" xfId="1" applyNumberFormat="1" applyFont="1" applyAlignment="1"/>
    <xf numFmtId="180" fontId="10" fillId="0" borderId="30" xfId="1" applyNumberFormat="1" applyFont="1" applyBorder="1" applyAlignment="1">
      <alignment horizontal="centerContinuous"/>
    </xf>
    <xf numFmtId="0" fontId="10" fillId="0" borderId="30" xfId="1" applyFont="1" applyBorder="1" applyAlignment="1">
      <alignment horizontal="center"/>
    </xf>
    <xf numFmtId="180" fontId="10" fillId="0" borderId="31" xfId="1" applyNumberFormat="1" applyFont="1" applyBorder="1" applyAlignment="1"/>
    <xf numFmtId="3" fontId="9" fillId="0" borderId="24" xfId="1" applyNumberFormat="1" applyFont="1" applyBorder="1" applyAlignment="1">
      <alignment horizontal="right"/>
    </xf>
    <xf numFmtId="0" fontId="9" fillId="0" borderId="33" xfId="1" applyFont="1" applyBorder="1" applyAlignment="1">
      <alignment shrinkToFit="1"/>
    </xf>
    <xf numFmtId="180" fontId="9" fillId="0" borderId="33" xfId="1" applyNumberFormat="1" applyFont="1" applyBorder="1" applyAlignment="1"/>
    <xf numFmtId="0" fontId="10" fillId="0" borderId="33" xfId="1" applyFont="1" applyBorder="1" applyAlignment="1">
      <alignment horizontal="center"/>
    </xf>
    <xf numFmtId="38" fontId="9" fillId="0" borderId="33" xfId="2" applyFont="1" applyBorder="1" applyAlignment="1"/>
    <xf numFmtId="3" fontId="9" fillId="0" borderId="33" xfId="2" applyNumberFormat="1" applyFont="1" applyBorder="1" applyAlignment="1">
      <alignment horizontal="right"/>
    </xf>
    <xf numFmtId="38" fontId="9" fillId="0" borderId="5" xfId="2" applyFont="1" applyBorder="1" applyAlignment="1"/>
    <xf numFmtId="177" fontId="4" fillId="0" borderId="29" xfId="1" applyNumberFormat="1" applyFont="1" applyBorder="1" applyAlignment="1">
      <alignment wrapText="1"/>
    </xf>
    <xf numFmtId="3" fontId="9" fillId="0" borderId="21" xfId="2" applyNumberFormat="1" applyFont="1" applyBorder="1" applyAlignment="1">
      <alignment horizontal="right"/>
    </xf>
    <xf numFmtId="38" fontId="13" fillId="0" borderId="4" xfId="2" applyFont="1" applyBorder="1" applyAlignment="1"/>
    <xf numFmtId="0" fontId="10" fillId="0" borderId="0" xfId="1" applyFont="1" applyAlignment="1">
      <alignment wrapText="1"/>
    </xf>
    <xf numFmtId="180" fontId="7" fillId="0" borderId="0" xfId="1" applyNumberFormat="1" applyFont="1" applyAlignment="1">
      <alignment wrapText="1"/>
    </xf>
    <xf numFmtId="0" fontId="4" fillId="0" borderId="0" xfId="1" applyFont="1" applyBorder="1" applyAlignment="1">
      <alignment shrinkToFit="1"/>
    </xf>
    <xf numFmtId="49" fontId="4" fillId="0" borderId="0" xfId="1" applyNumberFormat="1" applyFont="1" applyBorder="1" applyAlignment="1">
      <alignment shrinkToFit="1"/>
    </xf>
    <xf numFmtId="49" fontId="4" fillId="0" borderId="0" xfId="1" applyNumberFormat="1" applyFont="1" applyBorder="1" applyAlignment="1">
      <alignment horizontal="right" shrinkToFit="1"/>
    </xf>
    <xf numFmtId="0" fontId="7" fillId="0" borderId="16" xfId="1" applyFont="1" applyBorder="1" applyAlignment="1">
      <alignment horizontal="left" wrapText="1" shrinkToFit="1"/>
    </xf>
    <xf numFmtId="0" fontId="5" fillId="0" borderId="24" xfId="1" applyFont="1" applyBorder="1" applyAlignment="1">
      <alignment wrapText="1" shrinkToFit="1"/>
    </xf>
    <xf numFmtId="0" fontId="5" fillId="0" borderId="20" xfId="1" applyFont="1" applyBorder="1" applyAlignment="1">
      <alignment wrapText="1" shrinkToFit="1"/>
    </xf>
    <xf numFmtId="0" fontId="5" fillId="0" borderId="20" xfId="1" applyFont="1" applyBorder="1" applyAlignment="1">
      <alignment horizontal="left" wrapText="1" shrinkToFit="1"/>
    </xf>
    <xf numFmtId="3" fontId="9" fillId="0" borderId="6" xfId="1" applyNumberFormat="1" applyFont="1" applyBorder="1" applyAlignment="1">
      <alignment horizontal="centerContinuous"/>
    </xf>
    <xf numFmtId="0" fontId="16" fillId="0" borderId="32" xfId="0" applyFont="1" applyBorder="1" applyAlignment="1">
      <alignment horizontal="center" vertical="center"/>
    </xf>
    <xf numFmtId="0" fontId="16" fillId="0" borderId="36" xfId="0" applyFont="1" applyBorder="1" applyAlignment="1">
      <alignment horizontal="center" vertical="center"/>
    </xf>
    <xf numFmtId="0" fontId="16" fillId="0" borderId="2" xfId="0" applyFont="1" applyBorder="1" applyAlignment="1">
      <alignment horizontal="center" vertical="center"/>
    </xf>
    <xf numFmtId="0" fontId="10" fillId="0" borderId="30" xfId="1" applyFont="1" applyFill="1" applyBorder="1" applyAlignment="1">
      <alignment shrinkToFit="1"/>
    </xf>
    <xf numFmtId="180" fontId="9" fillId="0" borderId="24" xfId="1" applyNumberFormat="1" applyFont="1" applyFill="1" applyBorder="1" applyAlignment="1"/>
    <xf numFmtId="38" fontId="9" fillId="0" borderId="24" xfId="2" applyFont="1" applyFill="1" applyBorder="1" applyAlignment="1"/>
    <xf numFmtId="177" fontId="4" fillId="0" borderId="29" xfId="1" applyNumberFormat="1" applyFont="1" applyFill="1" applyBorder="1" applyAlignment="1">
      <alignment wrapText="1"/>
    </xf>
    <xf numFmtId="38" fontId="9" fillId="0" borderId="4" xfId="2" applyFont="1" applyFill="1" applyBorder="1" applyAlignment="1"/>
    <xf numFmtId="177" fontId="12" fillId="0" borderId="0" xfId="1" applyNumberFormat="1" applyFont="1" applyFill="1" applyAlignment="1"/>
    <xf numFmtId="0" fontId="12" fillId="0" borderId="0" xfId="1" applyFont="1" applyFill="1" applyAlignment="1"/>
    <xf numFmtId="0" fontId="9" fillId="0" borderId="31" xfId="1" applyFont="1" applyFill="1" applyBorder="1" applyAlignment="1">
      <alignment shrinkToFit="1"/>
    </xf>
    <xf numFmtId="180" fontId="9" fillId="0" borderId="31" xfId="1" applyNumberFormat="1" applyFont="1" applyFill="1" applyBorder="1" applyAlignment="1"/>
    <xf numFmtId="38" fontId="9" fillId="0" borderId="31" xfId="2" applyFont="1" applyFill="1" applyBorder="1" applyAlignment="1"/>
    <xf numFmtId="3" fontId="9" fillId="0" borderId="31" xfId="2" applyNumberFormat="1" applyFont="1" applyFill="1" applyBorder="1" applyAlignment="1">
      <alignment horizontal="right"/>
    </xf>
    <xf numFmtId="38" fontId="9" fillId="0" borderId="3" xfId="2" applyFont="1" applyFill="1" applyBorder="1" applyAlignment="1"/>
    <xf numFmtId="3" fontId="9" fillId="0" borderId="30" xfId="1" applyNumberFormat="1" applyFont="1" applyFill="1" applyBorder="1" applyAlignment="1">
      <alignment horizontal="right"/>
    </xf>
    <xf numFmtId="38" fontId="17" fillId="0" borderId="3" xfId="2" applyFont="1" applyBorder="1" applyAlignment="1"/>
    <xf numFmtId="0" fontId="18" fillId="0" borderId="34" xfId="0" applyFont="1" applyBorder="1">
      <alignment vertical="center"/>
    </xf>
    <xf numFmtId="181" fontId="18" fillId="0" borderId="34" xfId="0" applyNumberFormat="1" applyFont="1" applyBorder="1" applyAlignment="1">
      <alignment vertical="center" shrinkToFit="1"/>
    </xf>
    <xf numFmtId="0" fontId="18" fillId="0" borderId="34" xfId="0" applyFont="1" applyBorder="1" applyAlignment="1">
      <alignment horizontal="center" vertical="center" shrinkToFit="1"/>
    </xf>
    <xf numFmtId="0" fontId="18" fillId="0" borderId="41" xfId="0" applyFont="1" applyBorder="1" applyAlignment="1">
      <alignment vertical="center" shrinkToFit="1"/>
    </xf>
    <xf numFmtId="49" fontId="18" fillId="0" borderId="21" xfId="0" applyNumberFormat="1" applyFont="1" applyBorder="1">
      <alignment vertical="center"/>
    </xf>
    <xf numFmtId="181" fontId="18" fillId="0" borderId="21" xfId="0" applyNumberFormat="1" applyFont="1" applyBorder="1" applyAlignment="1">
      <alignment vertical="center" shrinkToFit="1"/>
    </xf>
    <xf numFmtId="49" fontId="18" fillId="0" borderId="21" xfId="0" applyNumberFormat="1" applyFont="1" applyBorder="1" applyAlignment="1">
      <alignment horizontal="center" vertical="center" shrinkToFit="1"/>
    </xf>
    <xf numFmtId="0" fontId="18" fillId="0" borderId="28" xfId="0" applyFont="1" applyBorder="1" applyAlignment="1">
      <alignment vertical="center" shrinkToFit="1"/>
    </xf>
    <xf numFmtId="182" fontId="0" fillId="0" borderId="0" xfId="0" applyNumberFormat="1">
      <alignment vertical="center"/>
    </xf>
    <xf numFmtId="181" fontId="18" fillId="0" borderId="29" xfId="0" applyNumberFormat="1" applyFont="1" applyBorder="1" applyAlignment="1">
      <alignment vertical="center" shrinkToFit="1"/>
    </xf>
    <xf numFmtId="49" fontId="18" fillId="0" borderId="29" xfId="0" applyNumberFormat="1" applyFont="1" applyBorder="1" applyAlignment="1">
      <alignment horizontal="center" vertical="center" shrinkToFit="1"/>
    </xf>
    <xf numFmtId="0" fontId="10" fillId="0" borderId="6" xfId="1" applyFont="1" applyBorder="1" applyAlignment="1">
      <alignment horizontal="centerContinuous"/>
    </xf>
    <xf numFmtId="38" fontId="10" fillId="0" borderId="3" xfId="2" applyFont="1" applyBorder="1" applyAlignment="1">
      <alignment horizontal="center"/>
    </xf>
    <xf numFmtId="3" fontId="10" fillId="0" borderId="6" xfId="1" applyNumberFormat="1" applyFont="1" applyBorder="1" applyAlignment="1">
      <alignment horizontal="centerContinuous"/>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center" vertical="center"/>
    </xf>
    <xf numFmtId="0" fontId="4" fillId="0" borderId="31" xfId="1" applyFont="1" applyBorder="1" applyAlignment="1">
      <alignment wrapText="1" shrinkToFit="1"/>
    </xf>
    <xf numFmtId="0" fontId="4" fillId="0" borderId="21" xfId="1" applyFont="1" applyBorder="1" applyAlignment="1">
      <alignment horizontal="right" wrapText="1" shrinkToFit="1"/>
    </xf>
    <xf numFmtId="0" fontId="4" fillId="0" borderId="21" xfId="1" applyFont="1" applyBorder="1" applyAlignment="1">
      <alignment horizontal="center" wrapText="1" shrinkToFit="1"/>
    </xf>
    <xf numFmtId="177" fontId="4" fillId="0" borderId="21" xfId="1" applyNumberFormat="1" applyFont="1" applyBorder="1" applyAlignment="1">
      <alignment horizontal="right" wrapText="1" shrinkToFit="1"/>
    </xf>
    <xf numFmtId="0" fontId="4" fillId="0" borderId="28" xfId="1" applyFont="1" applyBorder="1" applyAlignment="1">
      <alignment horizontal="left" wrapText="1" shrinkToFit="1"/>
    </xf>
    <xf numFmtId="0" fontId="4" fillId="0" borderId="15" xfId="1" applyFont="1" applyBorder="1" applyAlignment="1"/>
    <xf numFmtId="0" fontId="4" fillId="0" borderId="11" xfId="1" applyFont="1" applyBorder="1" applyAlignment="1"/>
    <xf numFmtId="0" fontId="4" fillId="0" borderId="15" xfId="1" applyFont="1" applyBorder="1" applyAlignment="1">
      <alignment wrapText="1" shrinkToFit="1"/>
    </xf>
    <xf numFmtId="0" fontId="4" fillId="0" borderId="14" xfId="1" applyFont="1" applyBorder="1" applyAlignment="1"/>
    <xf numFmtId="0" fontId="4" fillId="0" borderId="15" xfId="1" applyFont="1" applyBorder="1" applyAlignment="1">
      <alignment horizontal="right"/>
    </xf>
    <xf numFmtId="0" fontId="4" fillId="0" borderId="14" xfId="1" applyFont="1" applyBorder="1" applyAlignment="1">
      <alignment horizontal="right" wrapText="1"/>
    </xf>
    <xf numFmtId="0" fontId="4" fillId="0" borderId="14" xfId="1" applyFont="1" applyBorder="1" applyAlignment="1">
      <alignment horizontal="center" wrapText="1"/>
    </xf>
    <xf numFmtId="0" fontId="10" fillId="0" borderId="29" xfId="1" applyFont="1" applyFill="1" applyBorder="1" applyAlignment="1">
      <alignment shrinkToFit="1"/>
    </xf>
    <xf numFmtId="0" fontId="10" fillId="0" borderId="21" xfId="1" applyFont="1" applyFill="1" applyBorder="1" applyAlignment="1">
      <alignment shrinkToFit="1"/>
    </xf>
    <xf numFmtId="0" fontId="4" fillId="0" borderId="18" xfId="1" applyFont="1" applyBorder="1" applyAlignment="1">
      <alignment wrapText="1" shrinkToFit="1"/>
    </xf>
    <xf numFmtId="0" fontId="4" fillId="0" borderId="8" xfId="1" applyFont="1" applyBorder="1" applyAlignment="1">
      <alignment horizontal="center" vertical="center"/>
    </xf>
    <xf numFmtId="49" fontId="4" fillId="0" borderId="11" xfId="1" applyNumberFormat="1" applyFont="1" applyBorder="1" applyAlignment="1">
      <alignment horizontal="center"/>
    </xf>
    <xf numFmtId="49" fontId="4" fillId="0" borderId="12" xfId="1" applyNumberFormat="1" applyFont="1" applyBorder="1" applyAlignment="1">
      <alignment shrinkToFit="1"/>
    </xf>
    <xf numFmtId="49" fontId="4" fillId="0" borderId="14" xfId="1" applyNumberFormat="1" applyFont="1" applyBorder="1" applyAlignment="1">
      <alignment horizontal="center"/>
    </xf>
    <xf numFmtId="0" fontId="4" fillId="0" borderId="15" xfId="1" applyFont="1" applyBorder="1" applyAlignment="1">
      <alignment horizontal="left" shrinkToFit="1"/>
    </xf>
    <xf numFmtId="0" fontId="4" fillId="0" borderId="41" xfId="1" applyFont="1" applyBorder="1" applyAlignment="1"/>
    <xf numFmtId="0" fontId="4" fillId="0" borderId="14" xfId="1" applyFont="1" applyBorder="1" applyAlignment="1">
      <alignment horizontal="center"/>
    </xf>
    <xf numFmtId="49" fontId="4" fillId="0" borderId="15" xfId="1" applyNumberFormat="1" applyFont="1" applyBorder="1" applyAlignment="1">
      <alignment horizontal="left" shrinkToFit="1"/>
    </xf>
    <xf numFmtId="38" fontId="4" fillId="0" borderId="34" xfId="1" applyNumberFormat="1" applyFont="1" applyBorder="1" applyAlignment="1"/>
    <xf numFmtId="49" fontId="4" fillId="0" borderId="14" xfId="1" applyNumberFormat="1" applyFont="1" applyBorder="1" applyAlignment="1">
      <alignment horizontal="right"/>
    </xf>
    <xf numFmtId="49" fontId="4" fillId="0" borderId="23" xfId="1" applyNumberFormat="1" applyFont="1" applyBorder="1" applyAlignment="1">
      <alignment horizontal="right"/>
    </xf>
    <xf numFmtId="0" fontId="4" fillId="0" borderId="15" xfId="1" applyFont="1" applyBorder="1" applyAlignment="1">
      <alignment shrinkToFit="1"/>
    </xf>
    <xf numFmtId="49" fontId="4" fillId="0" borderId="17" xfId="1" applyNumberFormat="1" applyFont="1" applyBorder="1" applyAlignment="1">
      <alignment horizontal="center"/>
    </xf>
    <xf numFmtId="49" fontId="4" fillId="0" borderId="18" xfId="1" applyNumberFormat="1" applyFont="1" applyBorder="1" applyAlignment="1">
      <alignment horizontal="left" shrinkToFit="1"/>
    </xf>
    <xf numFmtId="176" fontId="4" fillId="0" borderId="18" xfId="1" applyNumberFormat="1" applyFont="1" applyBorder="1" applyAlignment="1">
      <alignment horizontal="right" shrinkToFit="1"/>
    </xf>
    <xf numFmtId="49" fontId="4" fillId="0" borderId="18" xfId="1" applyNumberFormat="1" applyFont="1" applyBorder="1" applyAlignment="1">
      <alignment horizontal="center" shrinkToFit="1"/>
    </xf>
    <xf numFmtId="49" fontId="4" fillId="0" borderId="19" xfId="1" applyNumberFormat="1" applyFont="1" applyBorder="1" applyAlignment="1">
      <alignment shrinkToFit="1"/>
    </xf>
    <xf numFmtId="0" fontId="4" fillId="0" borderId="31" xfId="1" applyFont="1" applyBorder="1" applyAlignment="1">
      <alignment horizontal="center" wrapText="1"/>
    </xf>
    <xf numFmtId="0" fontId="4" fillId="0" borderId="21" xfId="1" applyFont="1" applyBorder="1" applyAlignment="1">
      <alignment horizontal="center" wrapText="1"/>
    </xf>
    <xf numFmtId="177" fontId="4" fillId="0" borderId="21" xfId="1" applyNumberFormat="1" applyFont="1" applyBorder="1" applyAlignment="1">
      <alignment horizontal="center" wrapText="1"/>
    </xf>
    <xf numFmtId="0" fontId="4" fillId="0" borderId="28" xfId="1" applyFont="1" applyBorder="1" applyAlignment="1">
      <alignment horizontal="center" wrapText="1"/>
    </xf>
    <xf numFmtId="49" fontId="4" fillId="0" borderId="12" xfId="1" applyNumberFormat="1" applyFont="1" applyBorder="1" applyAlignment="1">
      <alignment horizontal="left"/>
    </xf>
    <xf numFmtId="49" fontId="4" fillId="0" borderId="15" xfId="1" applyNumberFormat="1" applyFont="1" applyBorder="1" applyAlignment="1">
      <alignment shrinkToFit="1"/>
    </xf>
    <xf numFmtId="177" fontId="4" fillId="0" borderId="15" xfId="1" applyNumberFormat="1" applyFont="1" applyBorder="1" applyAlignment="1">
      <alignment horizontal="left" shrinkToFit="1"/>
    </xf>
    <xf numFmtId="49" fontId="4" fillId="0" borderId="34" xfId="1" applyNumberFormat="1" applyFont="1" applyBorder="1" applyAlignment="1">
      <alignment horizontal="center" shrinkToFit="1"/>
    </xf>
    <xf numFmtId="0" fontId="4" fillId="0" borderId="17" xfId="1" applyFont="1" applyBorder="1" applyAlignment="1">
      <alignment horizontal="center"/>
    </xf>
    <xf numFmtId="0" fontId="4" fillId="0" borderId="11" xfId="1" applyFont="1" applyBorder="1" applyAlignment="1">
      <alignment horizontal="right" wrapText="1"/>
    </xf>
    <xf numFmtId="0" fontId="4" fillId="0" borderId="12" xfId="1" applyFont="1" applyBorder="1" applyAlignment="1">
      <alignment horizontal="left" wrapText="1"/>
    </xf>
    <xf numFmtId="56" fontId="4" fillId="0" borderId="23" xfId="1" quotePrefix="1" applyNumberFormat="1" applyFont="1" applyBorder="1" applyAlignment="1">
      <alignment horizontal="right" wrapText="1"/>
    </xf>
    <xf numFmtId="0" fontId="4" fillId="0" borderId="29" xfId="1" applyFont="1" applyBorder="1" applyAlignment="1">
      <alignment wrapText="1" shrinkToFit="1"/>
    </xf>
    <xf numFmtId="0" fontId="4" fillId="0" borderId="15" xfId="1" applyFont="1" applyBorder="1" applyAlignment="1">
      <alignment horizontal="left" wrapText="1" shrinkToFit="1"/>
    </xf>
    <xf numFmtId="0" fontId="4" fillId="0" borderId="23" xfId="1" applyFont="1" applyBorder="1" applyAlignment="1">
      <alignment horizontal="right" wrapText="1"/>
    </xf>
    <xf numFmtId="0" fontId="4" fillId="0" borderId="17" xfId="1" applyFont="1" applyBorder="1" applyAlignment="1">
      <alignment horizontal="right" wrapText="1"/>
    </xf>
    <xf numFmtId="0" fontId="4" fillId="0" borderId="32" xfId="1" applyFont="1" applyBorder="1" applyAlignment="1">
      <alignment horizontal="center" wrapText="1"/>
    </xf>
    <xf numFmtId="0" fontId="4" fillId="0" borderId="21" xfId="1" applyFont="1" applyBorder="1" applyAlignment="1">
      <alignment wrapText="1" shrinkToFit="1"/>
    </xf>
    <xf numFmtId="177" fontId="8" fillId="0" borderId="21" xfId="1" applyNumberFormat="1" applyFont="1" applyBorder="1" applyAlignment="1">
      <alignment horizontal="right" wrapText="1" shrinkToFit="1"/>
    </xf>
    <xf numFmtId="177" fontId="4" fillId="0" borderId="21" xfId="1" applyNumberFormat="1" applyFont="1" applyBorder="1" applyAlignment="1">
      <alignment wrapText="1"/>
    </xf>
    <xf numFmtId="49" fontId="4" fillId="0" borderId="26" xfId="1" applyNumberFormat="1" applyFont="1" applyBorder="1" applyAlignment="1">
      <alignment horizontal="center" shrinkToFit="1"/>
    </xf>
    <xf numFmtId="56" fontId="4" fillId="0" borderId="27" xfId="1" quotePrefix="1" applyNumberFormat="1" applyFont="1" applyBorder="1" applyAlignment="1">
      <alignment horizontal="right" wrapText="1"/>
    </xf>
    <xf numFmtId="0" fontId="5" fillId="0" borderId="31" xfId="1" applyFont="1" applyBorder="1" applyAlignment="1">
      <alignment wrapText="1" shrinkToFit="1"/>
    </xf>
    <xf numFmtId="0" fontId="5" fillId="0" borderId="26" xfId="1" applyFont="1" applyBorder="1" applyAlignment="1">
      <alignment wrapText="1" shrinkToFit="1"/>
    </xf>
    <xf numFmtId="0" fontId="10" fillId="0" borderId="29" xfId="1" applyFont="1" applyFill="1" applyBorder="1" applyAlignment="1">
      <alignment horizontal="center"/>
    </xf>
    <xf numFmtId="0" fontId="10" fillId="0" borderId="21" xfId="1" applyFont="1" applyBorder="1" applyAlignment="1">
      <alignment horizontal="center"/>
    </xf>
    <xf numFmtId="0" fontId="2" fillId="0" borderId="8" xfId="1" applyBorder="1" applyAlignment="1">
      <alignment horizontal="center" wrapText="1"/>
    </xf>
    <xf numFmtId="0" fontId="10" fillId="0" borderId="9" xfId="1" applyFont="1" applyBorder="1" applyAlignment="1">
      <alignment horizontal="center" wrapText="1"/>
    </xf>
    <xf numFmtId="0" fontId="10" fillId="0" borderId="27" xfId="1" applyFont="1" applyBorder="1" applyAlignment="1">
      <alignment horizontal="center"/>
    </xf>
    <xf numFmtId="0" fontId="10" fillId="0" borderId="34" xfId="1" applyFont="1" applyBorder="1" applyAlignment="1">
      <alignment horizontal="left"/>
    </xf>
    <xf numFmtId="0" fontId="9" fillId="0" borderId="32" xfId="1" applyFont="1" applyBorder="1" applyAlignment="1">
      <alignment horizontal="center"/>
    </xf>
    <xf numFmtId="0" fontId="10" fillId="0" borderId="21" xfId="1" applyFont="1" applyBorder="1" applyAlignment="1"/>
    <xf numFmtId="0" fontId="10" fillId="0" borderId="32" xfId="1" applyFont="1" applyBorder="1" applyAlignment="1">
      <alignment horizontal="center"/>
    </xf>
    <xf numFmtId="0" fontId="10" fillId="0" borderId="21" xfId="1" applyFont="1" applyBorder="1" applyAlignment="1">
      <alignment horizontal="left"/>
    </xf>
    <xf numFmtId="0" fontId="10" fillId="0" borderId="29" xfId="1" applyFont="1" applyBorder="1" applyAlignment="1">
      <alignment horizontal="center"/>
    </xf>
    <xf numFmtId="0" fontId="14" fillId="0" borderId="27" xfId="1" applyFont="1" applyBorder="1" applyAlignment="1">
      <alignment horizontal="center"/>
    </xf>
    <xf numFmtId="0" fontId="10" fillId="0" borderId="34" xfId="1" applyFont="1" applyBorder="1" applyAlignment="1">
      <alignment horizontal="centerContinuous"/>
    </xf>
    <xf numFmtId="0" fontId="10" fillId="0" borderId="29" xfId="1" applyFont="1" applyBorder="1" applyAlignment="1">
      <alignment shrinkToFit="1"/>
    </xf>
    <xf numFmtId="0" fontId="10" fillId="0" borderId="21" xfId="1" applyFont="1" applyBorder="1" applyAlignment="1">
      <alignment shrinkToFit="1"/>
    </xf>
    <xf numFmtId="0" fontId="9" fillId="0" borderId="23" xfId="1" applyFont="1" applyBorder="1" applyAlignment="1">
      <alignment horizontal="center"/>
    </xf>
    <xf numFmtId="0" fontId="10" fillId="0" borderId="29" xfId="1" applyFont="1" applyBorder="1" applyAlignment="1">
      <alignment horizontal="left" shrinkToFit="1"/>
    </xf>
    <xf numFmtId="0" fontId="9" fillId="0" borderId="23" xfId="1" applyFont="1" applyFill="1" applyBorder="1" applyAlignment="1">
      <alignment horizontal="center"/>
    </xf>
    <xf numFmtId="0" fontId="9" fillId="0" borderId="32" xfId="1" applyFont="1" applyFill="1" applyBorder="1" applyAlignment="1">
      <alignment horizontal="center"/>
    </xf>
    <xf numFmtId="0" fontId="10" fillId="0" borderId="29" xfId="1" applyFont="1" applyBorder="1" applyAlignment="1">
      <alignment horizontal="center" shrinkToFit="1"/>
    </xf>
    <xf numFmtId="0" fontId="0" fillId="0" borderId="27" xfId="0" applyBorder="1">
      <alignment vertical="center"/>
    </xf>
    <xf numFmtId="0" fontId="9" fillId="0" borderId="38" xfId="1" applyFont="1" applyBorder="1" applyAlignment="1">
      <alignment horizontal="center"/>
    </xf>
    <xf numFmtId="0" fontId="10" fillId="0" borderId="39" xfId="1" applyFont="1" applyBorder="1" applyAlignment="1">
      <alignment shrinkToFit="1"/>
    </xf>
    <xf numFmtId="0" fontId="0" fillId="0" borderId="32" xfId="0" applyBorder="1">
      <alignment vertical="center"/>
    </xf>
    <xf numFmtId="0" fontId="0" fillId="0" borderId="23" xfId="0" applyBorder="1">
      <alignment vertical="center"/>
    </xf>
    <xf numFmtId="180" fontId="7" fillId="0" borderId="21" xfId="1" applyNumberFormat="1" applyFont="1" applyBorder="1" applyAlignment="1">
      <alignment wrapText="1"/>
    </xf>
    <xf numFmtId="0" fontId="7" fillId="0" borderId="21" xfId="1" applyFont="1" applyBorder="1" applyAlignment="1">
      <alignment wrapText="1"/>
    </xf>
    <xf numFmtId="0" fontId="4" fillId="0" borderId="42" xfId="1" applyFont="1" applyBorder="1" applyAlignment="1">
      <alignment horizontal="center" wrapText="1"/>
    </xf>
    <xf numFmtId="0" fontId="4" fillId="0" borderId="42" xfId="1" applyFont="1" applyBorder="1" applyAlignment="1"/>
    <xf numFmtId="0" fontId="4" fillId="0" borderId="0" xfId="1" applyFont="1" applyBorder="1" applyAlignment="1">
      <alignment horizontal="center" wrapText="1"/>
    </xf>
    <xf numFmtId="0" fontId="4" fillId="0" borderId="0" xfId="1" applyFont="1" applyBorder="1" applyAlignment="1"/>
    <xf numFmtId="0" fontId="2" fillId="0" borderId="42" xfId="1" applyBorder="1" applyAlignment="1">
      <alignment wrapText="1"/>
    </xf>
    <xf numFmtId="0" fontId="13" fillId="0" borderId="0" xfId="1" applyFont="1" applyBorder="1" applyAlignment="1"/>
    <xf numFmtId="0" fontId="12" fillId="0" borderId="0" xfId="1" applyFont="1" applyBorder="1" applyAlignment="1"/>
    <xf numFmtId="177" fontId="13" fillId="0" borderId="0" xfId="1" applyNumberFormat="1" applyFont="1" applyBorder="1" applyAlignment="1"/>
    <xf numFmtId="0" fontId="2" fillId="0" borderId="0" xfId="1" applyBorder="1" applyAlignment="1">
      <alignment wrapText="1"/>
    </xf>
    <xf numFmtId="0" fontId="12" fillId="0" borderId="0" xfId="1" applyFont="1" applyFill="1" applyBorder="1" applyAlignment="1"/>
    <xf numFmtId="0" fontId="0" fillId="0" borderId="0" xfId="0" applyBorder="1">
      <alignment vertical="center"/>
    </xf>
    <xf numFmtId="0" fontId="7" fillId="0" borderId="0" xfId="1" applyFont="1" applyBorder="1" applyAlignment="1">
      <alignment wrapText="1"/>
    </xf>
    <xf numFmtId="0" fontId="7" fillId="0" borderId="19" xfId="1" applyFont="1" applyBorder="1" applyAlignment="1">
      <alignment horizontal="left" wrapText="1" shrinkToFit="1"/>
    </xf>
    <xf numFmtId="0" fontId="10" fillId="0" borderId="7" xfId="0" applyFont="1" applyBorder="1">
      <alignment vertical="center"/>
    </xf>
    <xf numFmtId="0" fontId="10" fillId="0" borderId="0" xfId="0" applyFont="1" applyBorder="1">
      <alignment vertical="center"/>
    </xf>
    <xf numFmtId="0" fontId="12" fillId="0" borderId="1" xfId="0" applyFont="1" applyBorder="1" applyAlignment="1">
      <alignment horizontal="left" vertical="center"/>
    </xf>
    <xf numFmtId="0" fontId="12" fillId="0" borderId="0" xfId="0" applyFont="1" applyBorder="1" applyAlignment="1">
      <alignment horizontal="left" vertical="center"/>
    </xf>
    <xf numFmtId="0" fontId="12" fillId="0" borderId="30" xfId="0" applyFont="1" applyBorder="1" applyAlignment="1">
      <alignment horizontal="left"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38" fontId="12" fillId="0" borderId="1" xfId="4" applyNumberFormat="1" applyFont="1" applyBorder="1" applyAlignment="1">
      <alignment horizontal="left"/>
    </xf>
    <xf numFmtId="38" fontId="12" fillId="0" borderId="0" xfId="4" applyNumberFormat="1" applyFont="1" applyBorder="1" applyAlignment="1">
      <alignment horizontal="left"/>
    </xf>
    <xf numFmtId="38" fontId="12" fillId="0" borderId="30" xfId="4" applyNumberFormat="1" applyFont="1" applyBorder="1" applyAlignment="1">
      <alignment horizontal="left"/>
    </xf>
    <xf numFmtId="0" fontId="12" fillId="0" borderId="15" xfId="0"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35" xfId="0" applyFont="1" applyBorder="1" applyAlignment="1">
      <alignment horizontal="center" vertical="center"/>
    </xf>
    <xf numFmtId="0" fontId="12" fillId="0" borderId="22" xfId="0" applyFont="1" applyBorder="1" applyAlignment="1">
      <alignment horizontal="center" vertical="center"/>
    </xf>
    <xf numFmtId="0" fontId="12" fillId="0" borderId="37" xfId="0" applyFont="1" applyBorder="1" applyAlignment="1">
      <alignment horizontal="center" vertical="center"/>
    </xf>
    <xf numFmtId="0" fontId="12" fillId="0" borderId="0" xfId="0" applyFont="1" applyBorder="1" applyAlignment="1">
      <alignment horizontal="center" vertical="center"/>
    </xf>
    <xf numFmtId="0" fontId="12" fillId="0" borderId="40"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6" fillId="0" borderId="20"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2" fillId="0" borderId="23" xfId="0" applyFont="1" applyBorder="1" applyAlignment="1">
      <alignment horizontal="center" vertical="center"/>
    </xf>
    <xf numFmtId="0" fontId="12" fillId="0" borderId="29" xfId="0" applyFont="1" applyBorder="1" applyAlignment="1">
      <alignment horizontal="center" vertical="center"/>
    </xf>
    <xf numFmtId="0" fontId="12" fillId="0" borderId="25" xfId="0" applyFont="1" applyBorder="1" applyAlignment="1">
      <alignment horizontal="distributed" vertical="distributed"/>
    </xf>
    <xf numFmtId="0" fontId="12" fillId="0" borderId="43" xfId="0" applyFont="1" applyBorder="1" applyAlignment="1">
      <alignment horizontal="distributed" vertical="distributed"/>
    </xf>
    <xf numFmtId="0" fontId="12" fillId="0" borderId="25" xfId="0" applyFont="1" applyBorder="1" applyAlignment="1">
      <alignment horizontal="center" vertical="center"/>
    </xf>
    <xf numFmtId="0" fontId="12" fillId="0" borderId="43" xfId="0" applyFont="1" applyBorder="1" applyAlignment="1">
      <alignment horizontal="center" vertical="center"/>
    </xf>
    <xf numFmtId="0" fontId="10" fillId="0" borderId="25" xfId="0" applyFont="1" applyBorder="1" applyAlignment="1">
      <alignment horizontal="center" vertical="center"/>
    </xf>
    <xf numFmtId="0" fontId="10" fillId="0" borderId="43" xfId="0" applyFont="1" applyBorder="1" applyAlignment="1">
      <alignment horizontal="center" vertical="center"/>
    </xf>
    <xf numFmtId="0" fontId="20" fillId="0" borderId="36" xfId="0" applyFont="1" applyBorder="1" applyAlignment="1">
      <alignment horizontal="left" vertical="center" wrapText="1"/>
    </xf>
    <xf numFmtId="0" fontId="20" fillId="0" borderId="25" xfId="0" applyFont="1" applyBorder="1" applyAlignment="1">
      <alignment horizontal="left" vertical="center" wrapText="1"/>
    </xf>
    <xf numFmtId="0" fontId="16" fillId="0" borderId="25" xfId="0" applyFont="1" applyBorder="1" applyAlignment="1">
      <alignment horizontal="center" vertical="center"/>
    </xf>
    <xf numFmtId="0" fontId="16" fillId="0" borderId="3" xfId="0" applyFont="1" applyBorder="1" applyAlignment="1">
      <alignment horizontal="center" vertical="center"/>
    </xf>
  </cellXfs>
  <cellStyles count="11">
    <cellStyle name="パーセント 2" xfId="9"/>
    <cellStyle name="桁区切り 2" xfId="2"/>
    <cellStyle name="桁区切り 2 2" xfId="4"/>
    <cellStyle name="桁区切り 2 2 2" xfId="10"/>
    <cellStyle name="桁区切り[0]_工事費内訳書_3" xfId="5"/>
    <cellStyle name="標準" xfId="0" builtinId="0"/>
    <cellStyle name="標準 2" xfId="1"/>
    <cellStyle name="標準 3" xfId="3"/>
    <cellStyle name="標準 3 2" xfId="6"/>
    <cellStyle name="標準 3 2 2" xfId="7"/>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2\d\&#12362;&#20181;&#20107;\&#22969;&#32972;&#29275;&#12459;&#12540;&#12522;&#12531;&#12464;&#22580;\&#35373;&#35336;&#26360;\&#22969;&#32972;&#29275;&#12459;&#12540;&#12522;&#12531;&#12464;&#22580;\&#22522;&#26412;&#35373;&#35336;\&#21442;&#32771;\&#12459;&#12540;&#12522;&#12531;&#12464;&#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a-server-1\&#31309;&#31639;&#30435;&#29702;\2008&#31309;&#31639;\0864&#20449;&#22823;&#12288;&#31185;&#23398;&#25216;&#34899;&#32207;&#21512;&#25391;&#33288;&#12475;&#12531;&#12479;&#12540;\09.01.07&#65288;&#32013;&#21697;&#65289;&#24314;&#31689;&#20027;&#20307;\09.01.28&#65288;&#36861;&#21152;&#38917;&#30446;&#20462;&#27491;&#65289;&#20449;&#24030;&#31185;&#23398;&#25216;&#34899;&#32207;&#21512;&#25391;&#33288;&#65406;&#65437;&#65408;&#65392;&#20869;&#3537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yon2n03\e\WINDOWS\&#65411;&#65438;&#65405;&#65400;&#65412;&#65391;&#65420;&#65439;\&#23398;&#38555;\&#23398;&#38555;&#31185;&#23398;(&#20869;&#35379;&#26360;&#65289;\&#23398;&#38555;&#65288;&#26368;&#26032;&#29256;&#65289;\&#23398;&#38555;&#31185;&#23398;&#30740;&#31350;&#26847;&#65288;&#21487;&#21205;&#38291;&#20181;&#20999;&#12426;&#31561;&#65289;&#35211;&#31309;&#27604;&#36611;&#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anuki\architecture\&#39640;&#23554;&#20107;&#26989;\11&#31119;&#23798;\&#23554;&#25915;&#31185;&#12539;&#24314;&#35373;&#29872;&#22659;&#26847;&#65288;H16&#35036;&#27491;&#65289;\&#31309;&#31639;\&#20869;&#35379;&#26360;\4&#22238;&#30446;%20&#31119;&#23798;&#39640;&#23554;%20&#26368;&#32066;&#29256;&#12288;0505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anuki2\sisetuka\03&#39640;&#23554;\06&#19968;&#38306;\H19&#24180;&#24230;\&#38651;&#27671;&#24773;&#22577;&#24037;&#23398;&#31185;&#26847;&#25913;&#20462;\&#24314;&#31689;\02&#31309;&#31639;&#65288;&#19968;&#38306;&#65289;\&#21512;&#20307;&#20869;&#35379;&#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2\d\&#12362;&#20181;&#20107;\&#22969;&#32972;&#29275;&#12459;&#12540;&#12522;&#12531;&#12464;&#22580;\&#35373;&#35336;&#26360;\&#12459;&#12540;&#12522;&#12531;&#12464;&#35373;&#35336;&#26360;&#65288;&#24314;&#31689;&#6528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AGANO-SV\&#24314;&#31689;&#35373;&#35336;&#37096;\&#65397;&#65398;&#65438;&#65436;\&#65413;&#65398;&#65391;&#65418;&#65439;&#65431;\&#35373;&#35336;&#26360;&#6528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anuki\architecture\windows\TEMP\&#29983;&#29289;&#36786;&#26519;\&#35079;&#21336;&#31639;&#2098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2\d\&#12362;&#20181;&#20107;\&#12356;&#12429;&#12356;&#12429;\&#30495;&#39378;&#20869;&#21335;&#23567;\&#35373;&#35336;&#26360;\&#28201;&#23460;_&#24066;&#21336;&#203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anuki\architecture\&#39640;&#23554;&#20107;&#26989;\02&#33515;&#23567;&#29287;\H16&#24180;&#24230;&#12288;&#33515;&#23567;&#29287;&#39640;&#23554;&#23554;&#25915;&#31185;&#26847;\&#20869;&#35379;\&#26412;&#37096;&#25552;&#20986;&#29992;\&#33515;&#23567;&#29287;&#39640;&#23554;%20&#20869;&#35379;&#26360;%200707&#12288;&#26412;&#37096;&#25552;&#2098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ca-server-1\&#31309;&#31639;&#30435;&#29702;\2008&#31309;&#31639;\0864&#20449;&#22823;&#12288;&#31185;&#23398;&#25216;&#34899;&#32207;&#21512;&#25391;&#33288;&#12475;&#12531;&#12479;&#12540;\09.01.07&#65288;&#32013;&#21697;&#65289;&#24314;&#31689;&#20027;&#20307;\&#40372;&#23713;&#39640;&#2355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LLADE\&#37117;&#24066;&#35336;&#30011;&#35506;\&#26045;&#35373;&#24314;&#31689;\&#65424;&#65428;&#65403;&#65438;&#65436;\&#32076;&#36027;&#31639;&#20986;\H10&#23398;&#26657;&#25945;&#32946;&#35506;\&#20307;&#32946;&#39208;&#25913;&#20462;\&#21336;&#20385;&#65306;&#38651;&#2767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3493m5j\&#20849;&#26377;&#12489;&#12461;&#12517;&#12513;&#12531;&#12488;\Users\agematsu\Desktop\01A&#24179;&#25104;&#65298;&#65299;&#24180;&#24230;&#35199;&#26149;&#36817;&#21335;&#23567;&#20869;&#35379;&#26360;&#65288;&#24314;&#31689;&#12539;&#32784;&#38663;&#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01A&#24179;&#25104;&#65298;&#65299;&#24180;&#24230;&#35199;&#26149;&#36817;&#21335;&#23567;&#20869;&#35379;&#26360;&#65288;&#24314;&#31689;&#12539;&#32784;&#38663;&#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12467;&#12500;&#12540;%20&#65374;%20&#12381;&#12398;2&#12288;&#20843;&#25144;&#39640;&#23554;&#23554;&#25915;&#31185;&#26847;&#12288;&#65320;150904&#20445;&#22338;&#27663;&#12408;&#25552;&#2098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anuki\architecture\2005\2005_001\2005037&#38263;&#23713;&#39640;&#23554;3&#21495;&#39208;&#25913;&#31689;\&#23470;&#22478;&#39640;&#23554;&#12424;&#12426;&#21463;&#12487;&#12540;&#12479;\2005.6.7&#21463;&#20869;&#35379;&#26360;&#12469;&#12531;&#12503;&#12523;\&#20869;&#35379;&#26360;&#12469;&#12531;&#12503;&#12523;&#12288;0506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H16&#12288;&#20869;&#35379;&#38306;&#20418;&#12288;&#40372;&#23713;&#39640;&#23554;&#12288;&#23554;&#25915;&#31185;&#26847;\&#12467;&#12500;&#12540;%20&#65374;%20&#65320;150929&#26368;&#32066;&#32013;&#21697;&#12288;&#12381;&#12398;&#65298;&#20869;&#35379;&#26360;&#12288;&#21336;&#20385;&#26681;&#25312;&#20837;&#12426;.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21517;&#3121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s-htgl62e\share2\data\&#21402;&#29983;&#21172;&#20685;&#30465;\&#27494;&#34101;&#30149;&#38498;\7&#21495;&#30149;&#26847;&#25913;&#20462;\7-2\&#25552;&#20986;&#29992;\&#31309;&#31639;\&#26087;%20&#65402;&#65419;&#65439;&#65392;\&#30436;&#27497;&#254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anuki\architecture\Documents%20and%20Settings\&#12469;&#12459;&#12456;&#35373;&#35336;\Local%20Settings\Temporary%20Internet%20Files\Content.IE5\KLE3WXYB\&#26576;&#23492;&#23487;&#33294;&#12539;&#23665;&#20803;\&#20869;&#35379;&#26360;_&#26576;&#23492;&#23487;&#33294;(&#23665;&#2641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nuki\kikai\&#20849;&#21516;&#20316;&#26989;&#12501;&#12457;&#12523;&#12480;\&#9733;&#23500;&#23665;&#21830;&#33337;\&#23554;&#25915;&#31185;&#26847;_06\&#31309;&#31639;\060803\01&#20104;&#23450;&#20385;&#26684;&#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Local%20Settings\Temporary%20Internet%20Files\Content.IE5\IBAVA9UN\&#12467;&#12500;&#12540;&#65320;160617&#22823;&#20803;&#12288;&#40372;&#23713;&#24037;&#26989;&#39640;&#31561;&#23554;&#38272;&#23398;&#26657;&#22793;&#38651;&#23460;&#22679;&#31689;&#20182;5&#2684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20843;&#25144;&#39640;&#23554;&#23554;&#25915;&#31185;&#38306;&#20418;\&#20843;&#25144;&#39640;&#23554;&#12288;&#23554;&#25915;&#31185;&#26847;\H150407&#38989;&#26696;&#20869;&#35379;&#12288;&#35211;&#31309;0.64&#12288;&#24314;&#20855;&#12539;&#12460;&#12521;&#12473;&#12539;&#26477;&#12539;&#37329;&#23646;0.4_&#20843;&#25144;&#24037;&#26989;&#39640;&#23554;&#23554;&#25915;&#31185;&#26847;&#26032;&#2194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anuki\architecture\&#20185;&#21488;&#24037;&#20107;&#20107;&#21209;&#25152;\&#9314;&#19968;&#38306;&#39640;&#23554;\H14&#21336;-&#23554;&#25915;&#31185;&#12539;&#25945;&#32946;&#26847;&#26032;&#21942;&#65317;&#65334;\&#31309;&#31639;\&#19968;&#38306;&#20869;&#35379;&#26360;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M96110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anuki\architecture\&#39640;&#23554;&#20107;&#26989;\17&#38263;&#23713;\&#31309;&#31639;\&#65297;&#21495;&#39208;&#25913;&#20462;&#31561;\05.6.15&#38263;&#23713;&#39640;&#23554;&#65297;&#21495;&#39208;&#20869;&#35379;&#26360;&#65288;&#27010;&#31639;&#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35199;&#28580;\&#20849;&#26377;&#12501;&#12457;&#12523;&#12480;\98\&#26126;&#320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ンクリート"/>
      <sheetName val="木工事"/>
      <sheetName val="建具比較"/>
      <sheetName val="電気数量確認"/>
      <sheetName val="基礎数量比較"/>
      <sheetName val="外構"/>
      <sheetName val="木材"/>
      <sheetName val="複合仕上一覧"/>
      <sheetName val="仮設工事"/>
      <sheetName val="躯体調書"/>
      <sheetName val="鉄筋"/>
      <sheetName val="鉄骨拾い"/>
      <sheetName val="溶接換算表"/>
      <sheetName val="鉄骨塗装"/>
      <sheetName val="内装"/>
      <sheetName val="外壁"/>
      <sheetName val="屋根"/>
      <sheetName val="金属工事"/>
      <sheetName val="雑工事代価"/>
      <sheetName val="建具内訳"/>
      <sheetName val="建具調書"/>
      <sheetName val="雑確認数量"/>
      <sheetName val="立山アルミ"/>
      <sheetName val="Sheet14"/>
      <sheetName val="建具廻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17">
          <cell r="AT517">
            <v>29.5</v>
          </cell>
          <cell r="AU517">
            <v>8</v>
          </cell>
          <cell r="AV517">
            <v>295.8</v>
          </cell>
          <cell r="AW517">
            <v>285.60000000000002</v>
          </cell>
          <cell r="AY517">
            <v>1104</v>
          </cell>
          <cell r="BA517">
            <v>64.179999999999993</v>
          </cell>
          <cell r="BB517">
            <v>353.17999999999995</v>
          </cell>
          <cell r="BD517">
            <v>552.40000000000009</v>
          </cell>
          <cell r="BF517">
            <v>122.96000000000002</v>
          </cell>
          <cell r="BG517">
            <v>56.320000000000007</v>
          </cell>
          <cell r="BI517">
            <v>85.899999999999991</v>
          </cell>
          <cell r="BK517">
            <v>771.43999999999994</v>
          </cell>
          <cell r="BO517">
            <v>220.4</v>
          </cell>
          <cell r="BP517">
            <v>352.85</v>
          </cell>
          <cell r="BQ517">
            <v>1498.8</v>
          </cell>
        </row>
      </sheetData>
      <sheetData sheetId="16" refreshError="1"/>
      <sheetData sheetId="17" refreshError="1"/>
      <sheetData sheetId="18" refreshError="1">
        <row r="4">
          <cell r="B4">
            <v>490.18799999999993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見積比較表"/>
      <sheetName val="代価表"/>
      <sheetName val="外構　代価表"/>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チールパーティション"/>
      <sheetName val="スライディングウォール"/>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公表）"/>
      <sheetName val="科目（公表）"/>
      <sheetName val="最低基準価格"/>
      <sheetName val="A-1"/>
      <sheetName val="A-2"/>
      <sheetName val="A-3"/>
      <sheetName val="付加仮設"/>
      <sheetName val="表紙"/>
      <sheetName val="種目"/>
      <sheetName val="科目"/>
      <sheetName val="中科目"/>
      <sheetName val="細目"/>
      <sheetName val="別紙(専攻科)"/>
      <sheetName val="別紙(配管)"/>
      <sheetName val="別紙(渡り廊下)"/>
      <sheetName val="別紙(管理棟)"/>
      <sheetName val="別紙(建設環境)"/>
      <sheetName val="見積比較表"/>
      <sheetName val="代価"/>
      <sheetName val="外溝　別紙"/>
      <sheetName val="外溝　代価"/>
      <sheetName val="外溝　排水土工単価根拠"/>
      <sheetName val="排水管代価"/>
      <sheetName val="排水土工単価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加仮設"/>
      <sheetName val="表紙（参考）"/>
      <sheetName val="種目"/>
      <sheetName val="科目"/>
      <sheetName val="中科目"/>
      <sheetName val="細目"/>
      <sheetName val="別紙"/>
      <sheetName val="外構　別紙"/>
      <sheetName val="代価"/>
      <sheetName val="外構　代価"/>
      <sheetName val="見積比較表"/>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甲)"/>
      <sheetName val="(乙)"/>
      <sheetName val="単価"/>
      <sheetName val="見積比較"/>
      <sheetName val="見積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電気)"/>
      <sheetName val="代価表A2"/>
      <sheetName val="集計表"/>
      <sheetName val="代価表3"/>
      <sheetName val="ポール5"/>
      <sheetName val="ポール基礎6"/>
      <sheetName val="土工事B1"/>
      <sheetName val="接地工事8"/>
      <sheetName val="分電盤"/>
      <sheetName val="代価表4"/>
      <sheetName val="代価表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架台工事"/>
      <sheetName val="ﾏﾝﾎｰﾙ蓋"/>
      <sheetName val="複単ＶＵ管"/>
      <sheetName val="量水器"/>
      <sheetName val="排水ポンプ"/>
      <sheetName val="土量計算"/>
      <sheetName val="#REF"/>
    </sheetNames>
    <sheetDataSet>
      <sheetData sheetId="0" refreshError="1"/>
      <sheetData sheetId="1"/>
      <sheetData sheetId="2" refreshError="1"/>
      <sheetData sheetId="3" refreshError="1"/>
      <sheetData sheetId="4"/>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単価"/>
    </sheetNames>
    <sheetDataSet>
      <sheetData sheetId="0" refreshError="1">
        <row r="2">
          <cell r="C2" t="str">
            <v>名称コード</v>
          </cell>
        </row>
        <row r="3">
          <cell r="C3" t="str">
            <v>遣方_隅遣方</v>
          </cell>
          <cell r="D3">
            <v>37</v>
          </cell>
          <cell r="E3" t="str">
            <v>か所</v>
          </cell>
          <cell r="F3">
            <v>6590</v>
          </cell>
        </row>
        <row r="4">
          <cell r="C4" t="str">
            <v>墨出し_躯体_小規模・複雑_Ｓ造</v>
          </cell>
          <cell r="D4">
            <v>39</v>
          </cell>
          <cell r="E4" t="str">
            <v>延ｍ2</v>
          </cell>
          <cell r="F4">
            <v>410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根拠　一覧"/>
      <sheetName val="予定価格調書"/>
      <sheetName val="最低基準価格"/>
      <sheetName val="表紙"/>
      <sheetName val="内訳書"/>
      <sheetName val="歩掛"/>
      <sheetName val="A-1"/>
      <sheetName val="A-2"/>
      <sheetName val="A-3"/>
      <sheetName val="事業費調整"/>
      <sheetName val="付加仮設"/>
      <sheetName val="市場単価比較"/>
      <sheetName val="金属"/>
      <sheetName val="ユニット"/>
      <sheetName val="内外装"/>
      <sheetName val="ガラス"/>
      <sheetName val="タイル"/>
      <sheetName val="廃棄物"/>
      <sheetName val="杭"/>
      <sheetName val="鉄骨"/>
      <sheetName val="AW"/>
      <sheetName val="SW"/>
      <sheetName val="SLD."/>
      <sheetName val="塗装"/>
      <sheetName val="木"/>
      <sheetName val="防水工事"/>
      <sheetName val="マニュアル"/>
      <sheetName val="単位データ"/>
      <sheetName val="複写データ"/>
      <sheetName val="代価1"/>
      <sheetName val="代価2"/>
      <sheetName val="代価3"/>
      <sheetName val="代価4"/>
      <sheetName val="代価5"/>
      <sheetName val="代価6"/>
      <sheetName val="代価7"/>
      <sheetName val="代価外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
      <sheetName val="科目"/>
      <sheetName val="中科目"/>
      <sheetName val="細目"/>
      <sheetName val="別紙明細"/>
      <sheetName val="代価"/>
      <sheetName val="見積比較表"/>
    </sheetNames>
    <sheetDataSet>
      <sheetData sheetId="0" refreshError="1"/>
      <sheetData sheetId="1"/>
      <sheetData sheetId="2" refreshError="1"/>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
      <sheetName val="弱電機器"/>
      <sheetName val="Sheet1"/>
      <sheetName val="盤類"/>
      <sheetName val="XXXXXX"/>
      <sheetName val="表紙"/>
      <sheetName val="大総括 "/>
      <sheetName val="建築総括 "/>
      <sheetName val="管理・普通教室棟"/>
      <sheetName val="普通教室棟1"/>
      <sheetName val="渡り廊下"/>
      <sheetName val="普通教室棟"/>
      <sheetName val="拾い書（管理・普通）"/>
      <sheetName val="拾い書（普通）"/>
      <sheetName val="拾い書（渡り廊下） "/>
      <sheetName val="管理棟外階段"/>
      <sheetName val="特別棟外階段"/>
      <sheetName val="ケーブル移設工事"/>
      <sheetName val="飛散防止フィルム工事"/>
      <sheetName val="飛散防止フィルム（予備）"/>
      <sheetName val="屋内運動場"/>
      <sheetName val="代価"/>
      <sheetName val="ﾊﾞｯｸﾃﾞｰﾀ"/>
    </sheetNames>
    <sheetDataSet>
      <sheetData sheetId="0" refreshError="1">
        <row r="56">
          <cell r="U56" t="str">
            <v>/C</v>
          </cell>
          <cell r="W56" t="str">
            <v>/RE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耐】建築"/>
      <sheetName val="【耐】別紙"/>
      <sheetName val="【耐】代価表"/>
      <sheetName val="【耐】見積比較"/>
    </sheetNames>
    <sheetDataSet>
      <sheetData sheetId="0">
        <row r="20">
          <cell r="C20" t="str">
            <v>表題</v>
          </cell>
        </row>
        <row r="23">
          <cell r="C23" t="str">
            <v>表題</v>
          </cell>
        </row>
        <row r="24">
          <cell r="C24" t="str">
            <v>物価12/7 p</v>
          </cell>
        </row>
        <row r="25">
          <cell r="C25" t="str">
            <v>ｺｽﾄ12/夏 p</v>
          </cell>
        </row>
        <row r="26">
          <cell r="C26" t="str">
            <v>積資12/7 p</v>
          </cell>
        </row>
        <row r="27">
          <cell r="C27" t="str">
            <v>施単12/夏 p</v>
          </cell>
        </row>
        <row r="28">
          <cell r="C28" t="str">
            <v>ﾎﾟｹｯﾄ版12/前 p</v>
          </cell>
        </row>
        <row r="29">
          <cell r="C29" t="str">
            <v>ｶﾀﾛｸﾞ</v>
          </cell>
        </row>
        <row r="30">
          <cell r="C30" t="str">
            <v>見積</v>
          </cell>
        </row>
        <row r="31">
          <cell r="C31" t="str">
            <v xml:space="preserve">代価- </v>
          </cell>
        </row>
        <row r="32">
          <cell r="C32" t="str">
            <v>別紙明細</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耐】建築"/>
      <sheetName val="【耐】別紙"/>
      <sheetName val="【耐】代価表"/>
      <sheetName val="【耐】見積比較"/>
    </sheetNames>
    <sheetDataSet>
      <sheetData sheetId="0">
        <row r="20">
          <cell r="C20" t="str">
            <v>表題</v>
          </cell>
        </row>
        <row r="23">
          <cell r="C23" t="str">
            <v>表題</v>
          </cell>
        </row>
        <row r="24">
          <cell r="C24" t="str">
            <v>物価12/7 p</v>
          </cell>
        </row>
        <row r="25">
          <cell r="C25" t="str">
            <v>ｺｽﾄ12/夏 p</v>
          </cell>
        </row>
        <row r="26">
          <cell r="C26" t="str">
            <v>積資12/7 p</v>
          </cell>
        </row>
        <row r="27">
          <cell r="C27" t="str">
            <v>施単12/夏 p</v>
          </cell>
        </row>
        <row r="28">
          <cell r="C28" t="str">
            <v>ﾎﾟｹｯﾄ版12/前 p</v>
          </cell>
        </row>
        <row r="29">
          <cell r="C29" t="str">
            <v>ｶﾀﾛｸﾞ</v>
          </cell>
        </row>
        <row r="30">
          <cell r="C30" t="str">
            <v>見積</v>
          </cell>
        </row>
        <row r="31">
          <cell r="C31" t="str">
            <v xml:space="preserve">代価- </v>
          </cell>
        </row>
        <row r="32">
          <cell r="C32" t="str">
            <v>別紙明細</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
      <sheetName val="公表種目"/>
      <sheetName val="公表科目"/>
      <sheetName val="表紙"/>
      <sheetName val="A-1"/>
      <sheetName val="A-2"/>
      <sheetName val="A-3"/>
      <sheetName val="種目"/>
      <sheetName val="科目"/>
      <sheetName val="細目"/>
      <sheetName val="別紙明細(本体)"/>
      <sheetName val="別紙明細(渡り廊下)"/>
      <sheetName val="別紙明細(機械改修)"/>
      <sheetName val="代価表"/>
      <sheetName val="代価表外構"/>
      <sheetName val="排水土工別紙明細"/>
      <sheetName val="管材代価"/>
      <sheetName val="樹脂製桝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N1" t="str">
            <v>m</v>
          </cell>
          <cell r="O1" t="str">
            <v>m2</v>
          </cell>
          <cell r="P1" t="str">
            <v>m3</v>
          </cell>
          <cell r="Q1" t="str">
            <v>箇所</v>
          </cell>
          <cell r="R1" t="str">
            <v>t</v>
          </cell>
          <cell r="S1" t="str">
            <v>本</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中科目"/>
      <sheetName val="細目（参考）"/>
      <sheetName val="別紙明細(参考)"/>
      <sheetName val="別紙(参考・管理棟)"/>
      <sheetName val="別紙(参考・建設環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明細(本体)"/>
      <sheetName val="別紙明細(渡り廊下)"/>
      <sheetName val="別紙明細(機械改修)"/>
      <sheetName val="代価表"/>
      <sheetName val="代価表外構"/>
      <sheetName val="排水土工別紙明細"/>
      <sheetName val="排水土工単価根拠"/>
      <sheetName val="管材代価"/>
      <sheetName val="樹脂製桝代価"/>
      <sheetName val="樹脂製桝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紙"/>
      <sheetName val="分電盤歩掛"/>
    </sheetNames>
    <sheetDataSet>
      <sheetData sheetId="0"/>
      <sheetData sheetId="1">
        <row r="13">
          <cell r="C13" t="str">
            <v>ＥＬＢ</v>
          </cell>
          <cell r="D13" t="str">
            <v>予備</v>
          </cell>
        </row>
        <row r="14">
          <cell r="D14" t="str">
            <v>ＳＰ</v>
          </cell>
        </row>
        <row r="15">
          <cell r="C15" t="str">
            <v>その他</v>
          </cell>
        </row>
        <row r="17">
          <cell r="C17" t="str">
            <v>小計</v>
          </cell>
        </row>
        <row r="18">
          <cell r="D18" t="str">
            <v>取付</v>
          </cell>
        </row>
        <row r="19">
          <cell r="C19" t="str">
            <v>ＭＣＣＢ</v>
          </cell>
          <cell r="D19" t="str">
            <v>予備</v>
          </cell>
        </row>
        <row r="20">
          <cell r="D20" t="str">
            <v>ＳＰ</v>
          </cell>
        </row>
        <row r="21">
          <cell r="D21" t="str">
            <v>取付</v>
          </cell>
        </row>
        <row r="22">
          <cell r="C22" t="str">
            <v>ＥＬＢ</v>
          </cell>
          <cell r="D22" t="str">
            <v>予備</v>
          </cell>
        </row>
        <row r="23">
          <cell r="D23" t="str">
            <v>ＳＰ</v>
          </cell>
        </row>
        <row r="24">
          <cell r="C24" t="str">
            <v>その他</v>
          </cell>
        </row>
        <row r="26">
          <cell r="C26" t="str">
            <v>小計</v>
          </cell>
        </row>
        <row r="27">
          <cell r="D27" t="str">
            <v>取付</v>
          </cell>
        </row>
        <row r="28">
          <cell r="C28" t="str">
            <v>ＭＣＣＢ</v>
          </cell>
          <cell r="D28" t="str">
            <v>予備</v>
          </cell>
        </row>
        <row r="29">
          <cell r="D29" t="str">
            <v>ＳＰ</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
      <sheetName val="細目"/>
      <sheetName val="別紙明細"/>
      <sheetName val="代価表(仕上)"/>
      <sheetName val="代価表（外構）"/>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
      <sheetName val="種"/>
      <sheetName val="科 "/>
      <sheetName val="中"/>
      <sheetName val="細"/>
      <sheetName val="保（専）"/>
      <sheetName val="労(専）"/>
      <sheetName val="搬（専）"/>
      <sheetName val="保（屋外）"/>
      <sheetName val="労(屋外）"/>
      <sheetName val="搬（屋外）"/>
      <sheetName val="保（産廃）"/>
      <sheetName val="MP"/>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科目"/>
      <sheetName val="細目"/>
    </sheetNames>
    <sheetDataSet>
      <sheetData sheetId="0" refreshError="1"/>
      <sheetData sheetId="1" refreshError="1">
        <row r="1">
          <cell r="N1" t="str">
            <v>ｍ</v>
          </cell>
          <cell r="O1" t="str">
            <v>ｍ2</v>
          </cell>
          <cell r="P1" t="str">
            <v>ｍ3</v>
          </cell>
          <cell r="Q1" t="str">
            <v>か所</v>
          </cell>
          <cell r="R1" t="str">
            <v>t</v>
          </cell>
          <cell r="S1" t="str">
            <v>本</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
      <sheetName val="細目"/>
      <sheetName val="別紙明細(本体)"/>
      <sheetName val="別紙明細(渡り廊下)"/>
      <sheetName val="別紙明細(機械改修)"/>
      <sheetName val="代価表"/>
      <sheetName val="代価表外構"/>
      <sheetName val="排水土工別紙明細"/>
      <sheetName val="管材代価"/>
      <sheetName val="樹脂製桝代価"/>
    </sheetNames>
    <sheetDataSet>
      <sheetData sheetId="0" refreshError="1">
        <row r="1">
          <cell r="N1" t="str">
            <v>m</v>
          </cell>
          <cell r="O1" t="str">
            <v>m2</v>
          </cell>
          <cell r="P1" t="str">
            <v>m3</v>
          </cell>
          <cell r="Q1" t="str">
            <v>箇所</v>
          </cell>
          <cell r="R1" t="str">
            <v>t</v>
          </cell>
          <cell r="S1" t="str">
            <v>本</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表紙"/>
      <sheetName val="種目別内訳"/>
      <sheetName val="科目別内訳"/>
      <sheetName val="細目別内訳"/>
      <sheetName val="EV最低基準"/>
      <sheetName val="種目（公表用）"/>
      <sheetName val="科目（公表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96110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
      <sheetName val="表紙"/>
      <sheetName val="種目"/>
      <sheetName val="科目"/>
      <sheetName val="中科目"/>
      <sheetName val="細目"/>
      <sheetName val="別紙（１号館増築）"/>
      <sheetName val="別紙（中央棟改築）"/>
      <sheetName val="別紙（渡り廊下改築）"/>
      <sheetName val="別紙（１号館改修）"/>
      <sheetName val="別紙（中央棟改修）"/>
      <sheetName val="別紙（とりこわし）"/>
      <sheetName val="代価（１号館増築）"/>
      <sheetName val="代価（１号館中央棟改築）"/>
      <sheetName val="代価（渡り廊下改築）"/>
      <sheetName val="代価（１号館改修）"/>
      <sheetName val="代価（中央改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h"/>
      <sheetName val="保温防錆"/>
      <sheetName val="k土工事他"/>
      <sheetName val="k保温"/>
      <sheetName val="d"/>
      <sheetName val="比較"/>
      <sheetName val="別紙明細"/>
      <sheetName val="拾い"/>
      <sheetName val="数量拾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7" workbookViewId="0">
      <selection activeCell="A7" sqref="A7:G7"/>
    </sheetView>
  </sheetViews>
  <sheetFormatPr defaultRowHeight="18.75" x14ac:dyDescent="0.4"/>
  <cols>
    <col min="1" max="2" width="22" customWidth="1"/>
    <col min="3" max="11" width="12" customWidth="1"/>
  </cols>
  <sheetData>
    <row r="1" spans="1:13" ht="47.25" customHeight="1" x14ac:dyDescent="0.4">
      <c r="A1" s="232"/>
      <c r="B1" s="232"/>
      <c r="C1" s="260"/>
      <c r="D1" s="262"/>
      <c r="E1" s="260"/>
      <c r="F1" s="262"/>
      <c r="G1" s="260"/>
      <c r="H1" s="262"/>
      <c r="I1" s="260"/>
      <c r="J1" s="262"/>
      <c r="K1" s="260"/>
      <c r="L1" s="264"/>
      <c r="M1" s="264"/>
    </row>
    <row r="2" spans="1:13" ht="47.25" customHeight="1" x14ac:dyDescent="0.4">
      <c r="A2" s="231"/>
      <c r="B2" s="231"/>
      <c r="C2" s="261"/>
      <c r="D2" s="263"/>
      <c r="E2" s="261"/>
      <c r="F2" s="263"/>
      <c r="G2" s="261"/>
      <c r="H2" s="263"/>
      <c r="I2" s="261"/>
      <c r="J2" s="263"/>
      <c r="K2" s="261"/>
      <c r="L2" s="265"/>
      <c r="M2" s="265"/>
    </row>
    <row r="3" spans="1:13" ht="47.25" customHeight="1" x14ac:dyDescent="0.4">
      <c r="A3" s="102" t="s">
        <v>225</v>
      </c>
      <c r="B3" s="103" t="s">
        <v>216</v>
      </c>
      <c r="C3" s="266" t="s">
        <v>356</v>
      </c>
      <c r="D3" s="267"/>
      <c r="E3" s="267"/>
      <c r="F3" s="267"/>
      <c r="G3" s="267"/>
      <c r="H3" s="267"/>
      <c r="I3" s="267"/>
      <c r="J3" s="268" t="s">
        <v>217</v>
      </c>
      <c r="K3" s="268"/>
      <c r="L3" s="268"/>
      <c r="M3" s="269"/>
    </row>
    <row r="4" spans="1:13" ht="47.25" customHeight="1" x14ac:dyDescent="0.4">
      <c r="A4" s="104" t="s">
        <v>218</v>
      </c>
      <c r="B4" s="253" t="s">
        <v>355</v>
      </c>
      <c r="C4" s="254"/>
      <c r="D4" s="254"/>
      <c r="E4" s="254"/>
      <c r="F4" s="254"/>
      <c r="G4" s="254"/>
      <c r="H4" s="254"/>
      <c r="I4" s="254"/>
      <c r="J4" s="254"/>
      <c r="K4" s="254"/>
      <c r="L4" s="254"/>
      <c r="M4" s="255"/>
    </row>
    <row r="5" spans="1:13" ht="47.25" customHeight="1" x14ac:dyDescent="0.4">
      <c r="A5" s="256" t="s">
        <v>219</v>
      </c>
      <c r="B5" s="257"/>
      <c r="C5" s="257"/>
      <c r="D5" s="257"/>
      <c r="E5" s="257"/>
      <c r="F5" s="257"/>
      <c r="G5" s="257"/>
      <c r="H5" s="241" t="s">
        <v>220</v>
      </c>
      <c r="I5" s="241"/>
      <c r="J5" s="242" t="s">
        <v>221</v>
      </c>
      <c r="K5" s="242"/>
      <c r="L5" s="242"/>
      <c r="M5" s="243"/>
    </row>
    <row r="6" spans="1:13" ht="47.25" customHeight="1" x14ac:dyDescent="0.4">
      <c r="A6" s="258"/>
      <c r="B6" s="259"/>
      <c r="C6" s="259"/>
      <c r="D6" s="259"/>
      <c r="E6" s="259"/>
      <c r="F6" s="259"/>
      <c r="G6" s="259"/>
      <c r="H6" s="241" t="s">
        <v>222</v>
      </c>
      <c r="I6" s="241"/>
      <c r="J6" s="242" t="s">
        <v>226</v>
      </c>
      <c r="K6" s="242"/>
      <c r="L6" s="242"/>
      <c r="M6" s="243"/>
    </row>
    <row r="7" spans="1:13" ht="47.25" customHeight="1" x14ac:dyDescent="0.2">
      <c r="A7" s="238"/>
      <c r="B7" s="239"/>
      <c r="C7" s="239"/>
      <c r="D7" s="239"/>
      <c r="E7" s="239"/>
      <c r="F7" s="239"/>
      <c r="G7" s="240"/>
      <c r="H7" s="241" t="s">
        <v>223</v>
      </c>
      <c r="I7" s="241"/>
      <c r="J7" s="242" t="s">
        <v>354</v>
      </c>
      <c r="K7" s="242"/>
      <c r="L7" s="242"/>
      <c r="M7" s="243"/>
    </row>
    <row r="8" spans="1:13" ht="47.25" customHeight="1" x14ac:dyDescent="0.4">
      <c r="A8" s="233"/>
      <c r="B8" s="234"/>
      <c r="C8" s="234"/>
      <c r="D8" s="234"/>
      <c r="E8" s="234"/>
      <c r="F8" s="234"/>
      <c r="G8" s="235"/>
      <c r="H8" s="244"/>
      <c r="I8" s="245"/>
      <c r="J8" s="245"/>
      <c r="K8" s="245"/>
      <c r="L8" s="245"/>
      <c r="M8" s="250"/>
    </row>
    <row r="9" spans="1:13" ht="47.25" customHeight="1" x14ac:dyDescent="0.4">
      <c r="A9" s="233" t="s">
        <v>224</v>
      </c>
      <c r="B9" s="234"/>
      <c r="C9" s="234"/>
      <c r="D9" s="234"/>
      <c r="E9" s="234"/>
      <c r="F9" s="234"/>
      <c r="G9" s="235"/>
      <c r="H9" s="246"/>
      <c r="I9" s="247"/>
      <c r="J9" s="247"/>
      <c r="K9" s="247"/>
      <c r="L9" s="247"/>
      <c r="M9" s="251"/>
    </row>
    <row r="10" spans="1:13" ht="47.25" customHeight="1" x14ac:dyDescent="0.4">
      <c r="A10" s="233"/>
      <c r="B10" s="234"/>
      <c r="C10" s="234"/>
      <c r="D10" s="234"/>
      <c r="E10" s="234"/>
      <c r="F10" s="234"/>
      <c r="G10" s="235"/>
      <c r="H10" s="246"/>
      <c r="I10" s="247"/>
      <c r="J10" s="247"/>
      <c r="K10" s="247"/>
      <c r="L10" s="247"/>
      <c r="M10" s="251"/>
    </row>
    <row r="11" spans="1:13" ht="47.25" customHeight="1" x14ac:dyDescent="0.4">
      <c r="A11" s="233"/>
      <c r="B11" s="234"/>
      <c r="C11" s="234"/>
      <c r="D11" s="234"/>
      <c r="E11" s="234"/>
      <c r="F11" s="234"/>
      <c r="G11" s="235"/>
      <c r="H11" s="246"/>
      <c r="I11" s="247"/>
      <c r="J11" s="247"/>
      <c r="K11" s="247"/>
      <c r="L11" s="247"/>
      <c r="M11" s="251"/>
    </row>
    <row r="12" spans="1:13" ht="47.25" customHeight="1" x14ac:dyDescent="0.4">
      <c r="A12" s="233"/>
      <c r="B12" s="234"/>
      <c r="C12" s="234"/>
      <c r="D12" s="234"/>
      <c r="E12" s="234"/>
      <c r="F12" s="234"/>
      <c r="G12" s="235"/>
      <c r="H12" s="246"/>
      <c r="I12" s="247"/>
      <c r="J12" s="247"/>
      <c r="K12" s="247"/>
      <c r="L12" s="247"/>
      <c r="M12" s="251"/>
    </row>
    <row r="13" spans="1:13" ht="47.25" customHeight="1" x14ac:dyDescent="0.4">
      <c r="A13" s="233"/>
      <c r="B13" s="234"/>
      <c r="C13" s="234"/>
      <c r="D13" s="234"/>
      <c r="E13" s="234"/>
      <c r="F13" s="234"/>
      <c r="G13" s="235"/>
      <c r="H13" s="246"/>
      <c r="I13" s="247"/>
      <c r="J13" s="247"/>
      <c r="K13" s="247"/>
      <c r="L13" s="247"/>
      <c r="M13" s="251"/>
    </row>
    <row r="14" spans="1:13" ht="47.25" customHeight="1" x14ac:dyDescent="0.4">
      <c r="A14" s="233"/>
      <c r="B14" s="234"/>
      <c r="C14" s="234"/>
      <c r="D14" s="234"/>
      <c r="E14" s="234"/>
      <c r="F14" s="234"/>
      <c r="G14" s="235"/>
      <c r="H14" s="246"/>
      <c r="I14" s="247"/>
      <c r="J14" s="247"/>
      <c r="K14" s="247"/>
      <c r="L14" s="247"/>
      <c r="M14" s="251"/>
    </row>
    <row r="15" spans="1:13" ht="47.25" customHeight="1" x14ac:dyDescent="0.4">
      <c r="A15" s="236"/>
      <c r="B15" s="237"/>
      <c r="C15" s="237"/>
      <c r="D15" s="237"/>
      <c r="E15" s="237"/>
      <c r="F15" s="237"/>
      <c r="G15" s="237"/>
      <c r="H15" s="248"/>
      <c r="I15" s="249"/>
      <c r="J15" s="249"/>
      <c r="K15" s="249"/>
      <c r="L15" s="249"/>
      <c r="M15" s="252"/>
    </row>
    <row r="16" spans="1:13" ht="45" customHeight="1" x14ac:dyDescent="0.4"/>
    <row r="17" ht="45" customHeight="1" x14ac:dyDescent="0.4"/>
    <row r="18" ht="45" customHeight="1" x14ac:dyDescent="0.4"/>
    <row r="19" ht="45" customHeight="1" x14ac:dyDescent="0.4"/>
    <row r="20" ht="45" customHeight="1" x14ac:dyDescent="0.4"/>
    <row r="21" ht="45" customHeight="1" x14ac:dyDescent="0.4"/>
    <row r="22" ht="45" customHeight="1" x14ac:dyDescent="0.4"/>
    <row r="23" ht="45" customHeight="1" x14ac:dyDescent="0.4"/>
    <row r="24" ht="45" customHeight="1" x14ac:dyDescent="0.4"/>
    <row r="25" ht="45" customHeight="1" x14ac:dyDescent="0.4"/>
    <row r="26" ht="45" customHeight="1" x14ac:dyDescent="0.4"/>
    <row r="27" ht="45" customHeight="1" x14ac:dyDescent="0.4"/>
    <row r="28" ht="45" customHeight="1" x14ac:dyDescent="0.4"/>
  </sheetData>
  <mergeCells count="32">
    <mergeCell ref="I1:I2"/>
    <mergeCell ref="J1:J2"/>
    <mergeCell ref="K1:K2"/>
    <mergeCell ref="L1:M2"/>
    <mergeCell ref="C3:I3"/>
    <mergeCell ref="J3:M3"/>
    <mergeCell ref="C1:C2"/>
    <mergeCell ref="D1:D2"/>
    <mergeCell ref="E1:E2"/>
    <mergeCell ref="F1:F2"/>
    <mergeCell ref="G1:G2"/>
    <mergeCell ref="H1:H2"/>
    <mergeCell ref="B4:M4"/>
    <mergeCell ref="A5:G5"/>
    <mergeCell ref="H5:I5"/>
    <mergeCell ref="J5:M5"/>
    <mergeCell ref="A6:G6"/>
    <mergeCell ref="H6:I6"/>
    <mergeCell ref="J6:M6"/>
    <mergeCell ref="A14:G14"/>
    <mergeCell ref="A15:G15"/>
    <mergeCell ref="A7:G7"/>
    <mergeCell ref="H7:I7"/>
    <mergeCell ref="J7:M7"/>
    <mergeCell ref="A8:G8"/>
    <mergeCell ref="H8:I15"/>
    <mergeCell ref="J8:M15"/>
    <mergeCell ref="A9:G9"/>
    <mergeCell ref="A10:G10"/>
    <mergeCell ref="A11:G11"/>
    <mergeCell ref="A12:G12"/>
    <mergeCell ref="A13:G13"/>
  </mergeCells>
  <phoneticPr fontId="1"/>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3"/>
  <sheetViews>
    <sheetView view="pageBreakPreview" zoomScale="120" zoomScaleNormal="115" zoomScaleSheetLayoutView="120" workbookViewId="0">
      <selection activeCell="A7" sqref="A7:G7"/>
    </sheetView>
  </sheetViews>
  <sheetFormatPr defaultColWidth="7" defaultRowHeight="23.25" customHeight="1" x14ac:dyDescent="0.15"/>
  <cols>
    <col min="1" max="1" width="6.875" style="11" customWidth="1"/>
    <col min="2" max="2" width="31.75" style="11" customWidth="1"/>
    <col min="3" max="3" width="13" style="11" customWidth="1"/>
    <col min="4" max="4" width="10.875" style="11" customWidth="1"/>
    <col min="5" max="5" width="26.75" style="11" customWidth="1"/>
    <col min="6" max="6" width="29.375" style="11" customWidth="1"/>
    <col min="7" max="7" width="12" style="11" customWidth="1"/>
    <col min="8" max="16384" width="7" style="11"/>
  </cols>
  <sheetData>
    <row r="1" spans="1:7" ht="24" customHeight="1" x14ac:dyDescent="0.15">
      <c r="A1" s="150" t="s">
        <v>1</v>
      </c>
      <c r="B1" s="133" t="s">
        <v>2</v>
      </c>
      <c r="C1" s="133" t="s">
        <v>3</v>
      </c>
      <c r="D1" s="133" t="s">
        <v>4</v>
      </c>
      <c r="E1" s="133" t="s">
        <v>5</v>
      </c>
      <c r="F1" s="134" t="s">
        <v>6</v>
      </c>
      <c r="G1" s="219"/>
    </row>
    <row r="2" spans="1:7" ht="24" customHeight="1" x14ac:dyDescent="0.15">
      <c r="A2" s="151"/>
      <c r="B2" s="152" t="s">
        <v>157</v>
      </c>
      <c r="C2" s="8"/>
      <c r="D2" s="9"/>
      <c r="E2" s="8" t="s">
        <v>7</v>
      </c>
      <c r="F2" s="10"/>
      <c r="G2" s="221"/>
    </row>
    <row r="3" spans="1:7" ht="24" customHeight="1" x14ac:dyDescent="0.15">
      <c r="A3" s="153" t="s">
        <v>158</v>
      </c>
      <c r="B3" s="154" t="s">
        <v>160</v>
      </c>
      <c r="C3" s="14"/>
      <c r="D3" s="15"/>
      <c r="E3" s="17"/>
      <c r="F3" s="16"/>
      <c r="G3" s="221"/>
    </row>
    <row r="4" spans="1:7" ht="24" customHeight="1" x14ac:dyDescent="0.15">
      <c r="A4" s="153" t="s">
        <v>167</v>
      </c>
      <c r="B4" s="154" t="s">
        <v>159</v>
      </c>
      <c r="C4" s="14">
        <v>1</v>
      </c>
      <c r="D4" s="15" t="s">
        <v>9</v>
      </c>
      <c r="E4" s="17"/>
      <c r="F4" s="155"/>
      <c r="G4" s="221"/>
    </row>
    <row r="5" spans="1:7" ht="24" customHeight="1" x14ac:dyDescent="0.15">
      <c r="A5" s="153" t="s">
        <v>168</v>
      </c>
      <c r="B5" s="154" t="s">
        <v>161</v>
      </c>
      <c r="C5" s="14">
        <v>1</v>
      </c>
      <c r="D5" s="15" t="s">
        <v>9</v>
      </c>
      <c r="E5" s="17"/>
      <c r="F5" s="16"/>
      <c r="G5" s="221"/>
    </row>
    <row r="6" spans="1:7" ht="24" customHeight="1" x14ac:dyDescent="0.15">
      <c r="A6" s="153"/>
      <c r="B6" s="154" t="s">
        <v>11</v>
      </c>
      <c r="C6" s="14"/>
      <c r="D6" s="15"/>
      <c r="E6" s="17"/>
      <c r="F6" s="19" t="s">
        <v>7</v>
      </c>
      <c r="G6" s="221"/>
    </row>
    <row r="7" spans="1:7" ht="24" customHeight="1" x14ac:dyDescent="0.15">
      <c r="A7" s="156"/>
      <c r="B7" s="15"/>
      <c r="C7" s="17"/>
      <c r="D7" s="15"/>
      <c r="E7" s="17"/>
      <c r="F7" s="16"/>
      <c r="G7" s="221"/>
    </row>
    <row r="8" spans="1:7" ht="24" customHeight="1" x14ac:dyDescent="0.15">
      <c r="A8" s="153" t="s">
        <v>12</v>
      </c>
      <c r="B8" s="154" t="s">
        <v>13</v>
      </c>
      <c r="C8" s="14"/>
      <c r="D8" s="15"/>
      <c r="E8" s="17"/>
      <c r="F8" s="21"/>
      <c r="G8" s="221"/>
    </row>
    <row r="9" spans="1:7" ht="24" customHeight="1" x14ac:dyDescent="0.15">
      <c r="A9" s="153" t="s">
        <v>167</v>
      </c>
      <c r="B9" s="154" t="s">
        <v>162</v>
      </c>
      <c r="C9" s="14">
        <v>1</v>
      </c>
      <c r="D9" s="15" t="s">
        <v>9</v>
      </c>
      <c r="E9" s="17"/>
      <c r="F9" s="16" t="s">
        <v>7</v>
      </c>
      <c r="G9" s="221"/>
    </row>
    <row r="10" spans="1:7" ht="24" customHeight="1" x14ac:dyDescent="0.15">
      <c r="A10" s="153" t="s">
        <v>168</v>
      </c>
      <c r="B10" s="157" t="s">
        <v>165</v>
      </c>
      <c r="C10" s="14">
        <v>1</v>
      </c>
      <c r="D10" s="15" t="s">
        <v>9</v>
      </c>
      <c r="E10" s="17"/>
      <c r="F10" s="16"/>
      <c r="G10" s="221"/>
    </row>
    <row r="11" spans="1:7" ht="24" customHeight="1" x14ac:dyDescent="0.15">
      <c r="A11" s="153" t="s">
        <v>169</v>
      </c>
      <c r="B11" s="154" t="s">
        <v>163</v>
      </c>
      <c r="C11" s="14">
        <v>1</v>
      </c>
      <c r="D11" s="15" t="s">
        <v>9</v>
      </c>
      <c r="E11" s="158"/>
      <c r="F11" s="16"/>
      <c r="G11" s="221"/>
    </row>
    <row r="12" spans="1:7" ht="24" customHeight="1" x14ac:dyDescent="0.15">
      <c r="A12" s="159"/>
      <c r="B12" s="154" t="s">
        <v>164</v>
      </c>
      <c r="C12" s="14"/>
      <c r="D12" s="15"/>
      <c r="E12" s="17"/>
      <c r="F12" s="16" t="s">
        <v>7</v>
      </c>
      <c r="G12" s="221"/>
    </row>
    <row r="13" spans="1:7" ht="24" customHeight="1" x14ac:dyDescent="0.15">
      <c r="A13" s="159"/>
      <c r="B13" s="154"/>
      <c r="C13" s="14"/>
      <c r="D13" s="15"/>
      <c r="E13" s="17"/>
      <c r="F13" s="16" t="s">
        <v>7</v>
      </c>
      <c r="G13" s="221"/>
    </row>
    <row r="14" spans="1:7" ht="24" customHeight="1" x14ac:dyDescent="0.15">
      <c r="A14" s="160"/>
      <c r="B14" s="154"/>
      <c r="C14" s="14"/>
      <c r="D14" s="15"/>
      <c r="E14" s="17"/>
      <c r="F14" s="16"/>
      <c r="G14" s="221"/>
    </row>
    <row r="15" spans="1:7" s="221" customFormat="1" ht="24" customHeight="1" x14ac:dyDescent="0.15">
      <c r="A15" s="153"/>
      <c r="B15" s="154" t="s">
        <v>166</v>
      </c>
      <c r="C15" s="17"/>
      <c r="D15" s="20"/>
      <c r="E15" s="17"/>
      <c r="F15" s="19"/>
    </row>
    <row r="16" spans="1:7" s="221" customFormat="1" ht="24" customHeight="1" x14ac:dyDescent="0.15">
      <c r="A16" s="12"/>
      <c r="B16" s="154"/>
      <c r="C16" s="14"/>
      <c r="D16" s="15"/>
      <c r="E16" s="17"/>
      <c r="F16" s="19"/>
    </row>
    <row r="17" spans="1:6" ht="24" customHeight="1" x14ac:dyDescent="0.15">
      <c r="A17" s="153"/>
      <c r="B17" s="157"/>
      <c r="C17" s="17"/>
      <c r="D17" s="15"/>
      <c r="E17" s="17"/>
      <c r="F17" s="16" t="s">
        <v>7</v>
      </c>
    </row>
    <row r="18" spans="1:6" ht="24" customHeight="1" x14ac:dyDescent="0.15">
      <c r="A18" s="153"/>
      <c r="B18" s="161"/>
      <c r="C18" s="14"/>
      <c r="D18" s="15"/>
      <c r="E18" s="17"/>
      <c r="F18" s="19" t="s">
        <v>7</v>
      </c>
    </row>
    <row r="19" spans="1:6" ht="24" customHeight="1" x14ac:dyDescent="0.15">
      <c r="A19" s="143"/>
      <c r="B19" s="154"/>
      <c r="C19" s="17"/>
      <c r="D19" s="20"/>
      <c r="E19" s="17"/>
      <c r="F19" s="19"/>
    </row>
    <row r="20" spans="1:6" ht="24" customHeight="1" x14ac:dyDescent="0.15">
      <c r="A20" s="162"/>
      <c r="B20" s="163"/>
      <c r="C20" s="164"/>
      <c r="D20" s="165"/>
      <c r="E20" s="164"/>
      <c r="F20" s="166" t="s">
        <v>7</v>
      </c>
    </row>
    <row r="21" spans="1:6" ht="45" customHeight="1" x14ac:dyDescent="0.15"/>
    <row r="22" spans="1:6" ht="45" customHeight="1" x14ac:dyDescent="0.15"/>
    <row r="23" spans="1:6" ht="45" customHeight="1" x14ac:dyDescent="0.15"/>
    <row r="24" spans="1:6" ht="45" customHeight="1" x14ac:dyDescent="0.15"/>
    <row r="25" spans="1:6" ht="45" customHeight="1" x14ac:dyDescent="0.15"/>
    <row r="26" spans="1:6" ht="45" customHeight="1" x14ac:dyDescent="0.15"/>
    <row r="27" spans="1:6" ht="45" customHeight="1" x14ac:dyDescent="0.15"/>
    <row r="28" spans="1:6" ht="45" customHeight="1" x14ac:dyDescent="0.15"/>
    <row r="83" spans="2:6" ht="23.25" customHeight="1" x14ac:dyDescent="0.15">
      <c r="B83" s="11" t="s">
        <v>14</v>
      </c>
    </row>
    <row r="85" spans="2:6" ht="23.25" customHeight="1" x14ac:dyDescent="0.15">
      <c r="B85" s="11" t="s">
        <v>14</v>
      </c>
    </row>
    <row r="94" spans="2:6" ht="23.25" customHeight="1" x14ac:dyDescent="0.15">
      <c r="C94" s="11">
        <v>3</v>
      </c>
      <c r="F94" s="11">
        <f>INT(C94*E94)</f>
        <v>0</v>
      </c>
    </row>
    <row r="133" spans="1:6" ht="23.25" customHeight="1" x14ac:dyDescent="0.15">
      <c r="B133" s="11" t="s">
        <v>15</v>
      </c>
    </row>
    <row r="136" spans="1:6" ht="23.25" customHeight="1" x14ac:dyDescent="0.15">
      <c r="B136" s="11" t="s">
        <v>16</v>
      </c>
      <c r="F136" s="11">
        <v>7920</v>
      </c>
    </row>
    <row r="137" spans="1:6" ht="23.25" customHeight="1" x14ac:dyDescent="0.15">
      <c r="B137" s="11" t="s">
        <v>17</v>
      </c>
    </row>
    <row r="142" spans="1:6" ht="23.25" customHeight="1" x14ac:dyDescent="0.15">
      <c r="C142" s="11">
        <v>4</v>
      </c>
      <c r="E142" s="11">
        <v>32000</v>
      </c>
      <c r="F142" s="11">
        <f>INT(C142*E142)</f>
        <v>128000</v>
      </c>
    </row>
    <row r="143" spans="1:6" ht="23.25" customHeight="1" x14ac:dyDescent="0.15">
      <c r="A143" s="11" t="s">
        <v>18</v>
      </c>
    </row>
    <row r="148" spans="6:6" ht="23.25" customHeight="1" x14ac:dyDescent="0.15">
      <c r="F148" s="11">
        <f>SUM(F46:F143)</f>
        <v>135920</v>
      </c>
    </row>
    <row r="156" spans="6:6" ht="23.25" customHeight="1" x14ac:dyDescent="0.15">
      <c r="F156" s="11">
        <v>655500</v>
      </c>
    </row>
    <row r="173" spans="6:6" ht="23.25" customHeight="1" x14ac:dyDescent="0.15">
      <c r="F173" s="11">
        <f>F148+F156+F166</f>
        <v>791420</v>
      </c>
    </row>
  </sheetData>
  <phoneticPr fontId="1"/>
  <pageMargins left="0.78740157480314965" right="0.78740157480314965" top="0.78740157480314965" bottom="0.78740157480314965" header="0.31496062992125984" footer="0.51181102362204722"/>
  <pageSetup paperSize="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5"/>
  <sheetViews>
    <sheetView view="pageBreakPreview" topLeftCell="A94" zoomScale="115" zoomScaleNormal="115" zoomScaleSheetLayoutView="115" workbookViewId="0">
      <selection activeCell="A7" sqref="A7:G7"/>
    </sheetView>
  </sheetViews>
  <sheetFormatPr defaultColWidth="7" defaultRowHeight="27" customHeight="1" x14ac:dyDescent="0.15"/>
  <cols>
    <col min="1" max="1" width="5" style="1" customWidth="1"/>
    <col min="2" max="2" width="26" style="2" customWidth="1"/>
    <col min="3" max="3" width="31.5" style="2" customWidth="1"/>
    <col min="4" max="4" width="12" style="2" customWidth="1"/>
    <col min="5" max="5" width="6.625" style="2" customWidth="1"/>
    <col min="6" max="6" width="9.5" style="65" customWidth="1"/>
    <col min="7" max="7" width="12" style="65" customWidth="1"/>
    <col min="8" max="8" width="16.875" style="2" customWidth="1"/>
    <col min="9" max="9" width="12" style="2" customWidth="1"/>
    <col min="10" max="12" width="11.375" style="2" customWidth="1"/>
    <col min="13" max="16384" width="7" style="2"/>
  </cols>
  <sheetData>
    <row r="1" spans="1:9" ht="27" customHeight="1" x14ac:dyDescent="0.15">
      <c r="A1" s="3" t="s">
        <v>1</v>
      </c>
      <c r="B1" s="4" t="s">
        <v>19</v>
      </c>
      <c r="C1" s="4" t="s">
        <v>20</v>
      </c>
      <c r="D1" s="4" t="s">
        <v>3</v>
      </c>
      <c r="E1" s="4" t="s">
        <v>21</v>
      </c>
      <c r="F1" s="5" t="s">
        <v>22</v>
      </c>
      <c r="G1" s="5" t="s">
        <v>5</v>
      </c>
      <c r="H1" s="6" t="s">
        <v>23</v>
      </c>
      <c r="I1" s="218"/>
    </row>
    <row r="2" spans="1:9" s="11" customFormat="1" ht="27" customHeight="1" x14ac:dyDescent="0.15">
      <c r="A2" s="141"/>
      <c r="B2" s="171" t="s">
        <v>351</v>
      </c>
      <c r="C2" s="152"/>
      <c r="D2" s="8"/>
      <c r="E2" s="9"/>
      <c r="F2" s="8" t="s">
        <v>7</v>
      </c>
      <c r="G2" s="8"/>
      <c r="H2" s="10"/>
      <c r="I2" s="220"/>
    </row>
    <row r="3" spans="1:9" s="11" customFormat="1" ht="27" customHeight="1" x14ac:dyDescent="0.15">
      <c r="A3" s="12"/>
      <c r="B3" s="154"/>
      <c r="C3" s="154"/>
      <c r="D3" s="14"/>
      <c r="E3" s="15"/>
      <c r="F3" s="15"/>
      <c r="G3" s="17"/>
      <c r="H3" s="16"/>
      <c r="I3" s="95"/>
    </row>
    <row r="4" spans="1:9" s="11" customFormat="1" ht="27" customHeight="1" x14ac:dyDescent="0.15">
      <c r="A4" s="159" t="s">
        <v>8</v>
      </c>
      <c r="B4" s="154" t="s">
        <v>24</v>
      </c>
      <c r="C4" s="154"/>
      <c r="D4" s="14">
        <v>1</v>
      </c>
      <c r="E4" s="15" t="s">
        <v>9</v>
      </c>
      <c r="F4" s="15"/>
      <c r="G4" s="17"/>
      <c r="H4" s="18"/>
      <c r="I4" s="220"/>
    </row>
    <row r="5" spans="1:9" s="11" customFormat="1" ht="27" customHeight="1" x14ac:dyDescent="0.15">
      <c r="A5" s="12"/>
      <c r="B5" s="161"/>
      <c r="C5" s="161"/>
      <c r="D5" s="14"/>
      <c r="E5" s="15"/>
      <c r="F5" s="15"/>
      <c r="G5" s="17"/>
      <c r="H5" s="19"/>
      <c r="I5" s="220"/>
    </row>
    <row r="6" spans="1:9" s="11" customFormat="1" ht="27" customHeight="1" x14ac:dyDescent="0.15">
      <c r="A6" s="159" t="s">
        <v>10</v>
      </c>
      <c r="B6" s="161" t="str">
        <f>B34</f>
        <v>屋上防水工事</v>
      </c>
      <c r="C6" s="161"/>
      <c r="D6" s="14">
        <v>1</v>
      </c>
      <c r="E6" s="15" t="s">
        <v>9</v>
      </c>
      <c r="F6" s="20"/>
      <c r="G6" s="17"/>
      <c r="H6" s="19"/>
      <c r="I6" s="220"/>
    </row>
    <row r="7" spans="1:9" s="11" customFormat="1" ht="27" customHeight="1" x14ac:dyDescent="0.15">
      <c r="A7" s="153"/>
      <c r="B7" s="172"/>
      <c r="C7" s="172"/>
      <c r="D7" s="17"/>
      <c r="E7" s="15"/>
      <c r="F7" s="15"/>
      <c r="G7" s="17"/>
      <c r="H7" s="16" t="s">
        <v>7</v>
      </c>
      <c r="I7" s="95"/>
    </row>
    <row r="8" spans="1:9" s="11" customFormat="1" ht="27" customHeight="1" x14ac:dyDescent="0.15">
      <c r="A8" s="159" t="s">
        <v>25</v>
      </c>
      <c r="B8" s="173" t="str">
        <f>B66</f>
        <v>塗装工事</v>
      </c>
      <c r="C8" s="154"/>
      <c r="D8" s="14">
        <v>1</v>
      </c>
      <c r="E8" s="15" t="s">
        <v>9</v>
      </c>
      <c r="F8" s="15"/>
      <c r="G8" s="17"/>
      <c r="H8" s="16" t="s">
        <v>7</v>
      </c>
      <c r="I8" s="95"/>
    </row>
    <row r="9" spans="1:9" s="11" customFormat="1" ht="27" customHeight="1" x14ac:dyDescent="0.15">
      <c r="A9" s="153"/>
      <c r="B9" s="161"/>
      <c r="C9" s="161"/>
      <c r="D9" s="14"/>
      <c r="E9" s="15"/>
      <c r="F9" s="15"/>
      <c r="G9" s="17"/>
      <c r="H9" s="19"/>
      <c r="I9" s="94"/>
    </row>
    <row r="10" spans="1:9" s="11" customFormat="1" ht="27" customHeight="1" x14ac:dyDescent="0.15">
      <c r="A10" s="159" t="s">
        <v>26</v>
      </c>
      <c r="B10" s="173" t="str">
        <f>B82</f>
        <v>内装改修工事</v>
      </c>
      <c r="C10" s="154"/>
      <c r="D10" s="14">
        <v>1</v>
      </c>
      <c r="E10" s="15" t="s">
        <v>9</v>
      </c>
      <c r="F10" s="15"/>
      <c r="G10" s="17"/>
      <c r="H10" s="21"/>
      <c r="I10" s="96"/>
    </row>
    <row r="11" spans="1:9" s="11" customFormat="1" ht="27" customHeight="1" x14ac:dyDescent="0.15">
      <c r="A11" s="159"/>
      <c r="B11" s="154"/>
      <c r="C11" s="154"/>
      <c r="D11" s="14"/>
      <c r="E11" s="15"/>
      <c r="F11" s="15"/>
      <c r="G11" s="17"/>
      <c r="H11" s="16"/>
      <c r="I11" s="95"/>
    </row>
    <row r="12" spans="1:9" s="11" customFormat="1" ht="27" customHeight="1" x14ac:dyDescent="0.15">
      <c r="A12" s="12"/>
      <c r="B12" s="161"/>
      <c r="C12" s="161"/>
      <c r="D12" s="14"/>
      <c r="E12" s="15"/>
      <c r="F12" s="174"/>
      <c r="G12" s="17"/>
      <c r="H12" s="16"/>
      <c r="I12" s="95"/>
    </row>
    <row r="13" spans="1:9" s="11" customFormat="1" ht="27" customHeight="1" x14ac:dyDescent="0.15">
      <c r="A13" s="159"/>
      <c r="B13" s="154"/>
      <c r="C13" s="154"/>
      <c r="D13" s="14"/>
      <c r="E13" s="15"/>
      <c r="F13" s="15"/>
      <c r="G13" s="17"/>
      <c r="H13" s="21"/>
      <c r="I13" s="96"/>
    </row>
    <row r="14" spans="1:9" s="11" customFormat="1" ht="27" customHeight="1" x14ac:dyDescent="0.15">
      <c r="A14" s="159"/>
      <c r="B14" s="154"/>
      <c r="C14" s="154"/>
      <c r="D14" s="14"/>
      <c r="E14" s="15"/>
      <c r="F14" s="15"/>
      <c r="G14" s="17"/>
      <c r="H14" s="16" t="s">
        <v>7</v>
      </c>
      <c r="I14" s="95"/>
    </row>
    <row r="15" spans="1:9" s="221" customFormat="1" ht="27" customHeight="1" x14ac:dyDescent="0.15">
      <c r="A15" s="153"/>
      <c r="B15" s="20" t="s">
        <v>350</v>
      </c>
      <c r="C15" s="20"/>
      <c r="D15" s="17"/>
      <c r="E15" s="20"/>
      <c r="F15" s="20"/>
      <c r="G15" s="17"/>
      <c r="H15" s="21"/>
      <c r="I15" s="94"/>
    </row>
    <row r="16" spans="1:9" s="221" customFormat="1" ht="27" customHeight="1" x14ac:dyDescent="0.15">
      <c r="A16" s="143"/>
      <c r="B16" s="144"/>
      <c r="C16" s="161"/>
      <c r="D16" s="14"/>
      <c r="E16" s="15"/>
      <c r="F16" s="140"/>
      <c r="G16" s="140"/>
      <c r="H16" s="16"/>
      <c r="I16" s="220"/>
    </row>
    <row r="17" spans="1:9" s="11" customFormat="1" ht="27" customHeight="1" x14ac:dyDescent="0.15">
      <c r="A17" s="175"/>
      <c r="B17" s="165"/>
      <c r="C17" s="165"/>
      <c r="D17" s="164"/>
      <c r="E17" s="165"/>
      <c r="F17" s="165"/>
      <c r="G17" s="164"/>
      <c r="H17" s="166" t="s">
        <v>7</v>
      </c>
      <c r="I17" s="95"/>
    </row>
    <row r="18" spans="1:9" ht="27" customHeight="1" x14ac:dyDescent="0.15">
      <c r="A18" s="176" t="s">
        <v>8</v>
      </c>
      <c r="B18" s="177" t="s">
        <v>170</v>
      </c>
      <c r="C18" s="167"/>
      <c r="D18" s="168"/>
      <c r="E18" s="168"/>
      <c r="F18" s="169"/>
      <c r="G18" s="169"/>
      <c r="H18" s="170"/>
      <c r="I18" s="7"/>
    </row>
    <row r="19" spans="1:9" ht="27" customHeight="1" x14ac:dyDescent="0.15">
      <c r="A19" s="145"/>
      <c r="B19" s="142" t="s">
        <v>215</v>
      </c>
      <c r="C19" s="24" t="s">
        <v>214</v>
      </c>
      <c r="D19" s="25">
        <v>438</v>
      </c>
      <c r="E19" s="26" t="s">
        <v>28</v>
      </c>
      <c r="F19" s="27"/>
      <c r="G19" s="28"/>
      <c r="H19" s="97"/>
      <c r="I19" s="30"/>
    </row>
    <row r="20" spans="1:9" ht="27" customHeight="1" x14ac:dyDescent="0.15">
      <c r="A20" s="145"/>
      <c r="B20" s="142" t="s">
        <v>29</v>
      </c>
      <c r="C20" s="24" t="s">
        <v>214</v>
      </c>
      <c r="D20" s="25">
        <v>97</v>
      </c>
      <c r="E20" s="26" t="s">
        <v>28</v>
      </c>
      <c r="F20" s="27"/>
      <c r="G20" s="28"/>
      <c r="H20" s="97"/>
      <c r="I20" s="30"/>
    </row>
    <row r="21" spans="1:9" ht="27" customHeight="1" x14ac:dyDescent="0.15">
      <c r="A21" s="145"/>
      <c r="B21" s="142" t="s">
        <v>27</v>
      </c>
      <c r="C21" s="24" t="s">
        <v>227</v>
      </c>
      <c r="D21" s="31">
        <v>1</v>
      </c>
      <c r="E21" s="26" t="s">
        <v>155</v>
      </c>
      <c r="F21" s="32"/>
      <c r="G21" s="28"/>
      <c r="H21" s="97"/>
      <c r="I21" s="30"/>
    </row>
    <row r="22" spans="1:9" ht="27" customHeight="1" x14ac:dyDescent="0.15">
      <c r="A22" s="145"/>
      <c r="B22" s="142" t="s">
        <v>171</v>
      </c>
      <c r="C22" s="24" t="s">
        <v>172</v>
      </c>
      <c r="D22" s="31">
        <v>1</v>
      </c>
      <c r="E22" s="26" t="s">
        <v>155</v>
      </c>
      <c r="F22" s="32"/>
      <c r="G22" s="28"/>
      <c r="H22" s="97"/>
      <c r="I22" s="30"/>
    </row>
    <row r="23" spans="1:9" ht="27" customHeight="1" x14ac:dyDescent="0.15">
      <c r="A23" s="145"/>
      <c r="B23" s="142" t="s">
        <v>29</v>
      </c>
      <c r="C23" s="24" t="s">
        <v>173</v>
      </c>
      <c r="D23" s="25">
        <v>130</v>
      </c>
      <c r="E23" s="26" t="s">
        <v>28</v>
      </c>
      <c r="F23" s="27"/>
      <c r="G23" s="28"/>
      <c r="H23" s="97"/>
      <c r="I23" s="30"/>
    </row>
    <row r="24" spans="1:9" ht="27" customHeight="1" x14ac:dyDescent="0.15">
      <c r="A24" s="145"/>
      <c r="B24" s="142" t="s">
        <v>156</v>
      </c>
      <c r="C24" s="24" t="s">
        <v>175</v>
      </c>
      <c r="D24" s="25">
        <v>161</v>
      </c>
      <c r="E24" s="26" t="s">
        <v>28</v>
      </c>
      <c r="F24" s="27"/>
      <c r="G24" s="28"/>
      <c r="H24" s="97"/>
      <c r="I24" s="30"/>
    </row>
    <row r="25" spans="1:9" ht="27" customHeight="1" x14ac:dyDescent="0.15">
      <c r="A25" s="145"/>
      <c r="B25" s="142" t="s">
        <v>32</v>
      </c>
      <c r="C25" s="24"/>
      <c r="D25" s="25">
        <v>161</v>
      </c>
      <c r="E25" s="26" t="s">
        <v>28</v>
      </c>
      <c r="F25" s="27"/>
      <c r="G25" s="28"/>
      <c r="H25" s="29"/>
      <c r="I25" s="30"/>
    </row>
    <row r="26" spans="1:9" ht="27" customHeight="1" x14ac:dyDescent="0.15">
      <c r="A26" s="145"/>
      <c r="B26" s="142" t="s">
        <v>31</v>
      </c>
      <c r="C26" s="24" t="s">
        <v>349</v>
      </c>
      <c r="D26" s="25">
        <v>45</v>
      </c>
      <c r="E26" s="26" t="s">
        <v>28</v>
      </c>
      <c r="F26" s="27"/>
      <c r="G26" s="28"/>
      <c r="H26" s="97"/>
      <c r="I26" s="30"/>
    </row>
    <row r="27" spans="1:9" ht="27" customHeight="1" x14ac:dyDescent="0.15">
      <c r="A27" s="145"/>
      <c r="B27" s="142"/>
      <c r="C27" s="24"/>
      <c r="D27" s="31"/>
      <c r="E27" s="33"/>
      <c r="F27" s="32"/>
      <c r="G27" s="32"/>
      <c r="H27" s="29"/>
      <c r="I27" s="30"/>
    </row>
    <row r="28" spans="1:9" ht="27" customHeight="1" x14ac:dyDescent="0.15">
      <c r="A28" s="145"/>
      <c r="B28" s="142"/>
      <c r="C28" s="24"/>
      <c r="D28" s="34"/>
      <c r="E28" s="26"/>
      <c r="F28" s="27"/>
      <c r="G28" s="28"/>
      <c r="H28" s="29"/>
      <c r="I28" s="30"/>
    </row>
    <row r="29" spans="1:9" ht="27" customHeight="1" x14ac:dyDescent="0.15">
      <c r="A29" s="145"/>
      <c r="B29" s="33" t="s">
        <v>33</v>
      </c>
      <c r="C29" s="24" t="s">
        <v>7</v>
      </c>
      <c r="D29" s="31" t="s">
        <v>7</v>
      </c>
      <c r="E29" s="33" t="s">
        <v>7</v>
      </c>
      <c r="F29" s="32" t="s">
        <v>7</v>
      </c>
      <c r="G29" s="32"/>
      <c r="H29" s="29"/>
      <c r="I29" s="30"/>
    </row>
    <row r="30" spans="1:9" ht="27" customHeight="1" x14ac:dyDescent="0.15">
      <c r="A30" s="145"/>
      <c r="B30" s="33"/>
      <c r="C30" s="24"/>
      <c r="D30" s="31"/>
      <c r="E30" s="33"/>
      <c r="F30" s="32"/>
      <c r="G30" s="32"/>
      <c r="H30" s="29"/>
      <c r="I30" s="30"/>
    </row>
    <row r="31" spans="1:9" ht="27" customHeight="1" x14ac:dyDescent="0.15">
      <c r="A31" s="145"/>
      <c r="B31" s="33"/>
      <c r="C31" s="24"/>
      <c r="D31" s="31"/>
      <c r="E31" s="33"/>
      <c r="F31" s="32"/>
      <c r="G31" s="32"/>
      <c r="H31" s="29"/>
      <c r="I31" s="30"/>
    </row>
    <row r="32" spans="1:9" s="11" customFormat="1" ht="27" customHeight="1" x14ac:dyDescent="0.15">
      <c r="A32" s="153"/>
      <c r="B32" s="161"/>
      <c r="C32" s="13"/>
      <c r="D32" s="17"/>
      <c r="E32" s="20"/>
      <c r="F32" s="20"/>
      <c r="G32" s="17"/>
      <c r="H32" s="19"/>
    </row>
    <row r="33" spans="1:9" s="11" customFormat="1" ht="27" customHeight="1" x14ac:dyDescent="0.15">
      <c r="A33" s="175"/>
      <c r="B33" s="165"/>
      <c r="C33" s="187"/>
      <c r="D33" s="164"/>
      <c r="E33" s="165"/>
      <c r="F33" s="165"/>
      <c r="G33" s="164"/>
      <c r="H33" s="166" t="s">
        <v>7</v>
      </c>
    </row>
    <row r="34" spans="1:9" ht="27" customHeight="1" x14ac:dyDescent="0.15">
      <c r="A34" s="183" t="s">
        <v>34</v>
      </c>
      <c r="B34" s="184" t="s">
        <v>35</v>
      </c>
      <c r="C34" s="135"/>
      <c r="D34" s="136"/>
      <c r="E34" s="137"/>
      <c r="F34" s="185"/>
      <c r="G34" s="186"/>
      <c r="H34" s="139"/>
      <c r="I34" s="30"/>
    </row>
    <row r="35" spans="1:9" ht="27" customHeight="1" x14ac:dyDescent="0.15">
      <c r="A35" s="178" t="s">
        <v>191</v>
      </c>
      <c r="B35" s="142" t="s">
        <v>194</v>
      </c>
      <c r="C35" s="24"/>
      <c r="D35" s="31"/>
      <c r="E35" s="33"/>
      <c r="F35" s="32"/>
      <c r="G35" s="32"/>
      <c r="H35" s="29"/>
      <c r="I35" s="30"/>
    </row>
    <row r="36" spans="1:9" ht="27" customHeight="1" x14ac:dyDescent="0.15">
      <c r="A36" s="145"/>
      <c r="B36" s="179" t="s">
        <v>177</v>
      </c>
      <c r="C36" s="98" t="s">
        <v>178</v>
      </c>
      <c r="D36" s="31">
        <v>141</v>
      </c>
      <c r="E36" s="33" t="s">
        <v>28</v>
      </c>
      <c r="F36" s="32"/>
      <c r="G36" s="28"/>
      <c r="H36" s="29"/>
      <c r="I36" s="30"/>
    </row>
    <row r="37" spans="1:9" ht="27" customHeight="1" x14ac:dyDescent="0.15">
      <c r="A37" s="145"/>
      <c r="B37" s="180" t="s">
        <v>200</v>
      </c>
      <c r="C37" s="99" t="s">
        <v>179</v>
      </c>
      <c r="D37" s="31">
        <v>1</v>
      </c>
      <c r="E37" s="33" t="s">
        <v>180</v>
      </c>
      <c r="F37" s="32"/>
      <c r="G37" s="28"/>
      <c r="H37" s="29"/>
      <c r="I37" s="30"/>
    </row>
    <row r="38" spans="1:9" ht="27" customHeight="1" x14ac:dyDescent="0.15">
      <c r="A38" s="181"/>
      <c r="B38" s="179" t="s">
        <v>181</v>
      </c>
      <c r="C38" s="98" t="s">
        <v>182</v>
      </c>
      <c r="D38" s="31">
        <v>23</v>
      </c>
      <c r="E38" s="33" t="s">
        <v>174</v>
      </c>
      <c r="F38" s="32"/>
      <c r="G38" s="28"/>
      <c r="H38" s="29"/>
      <c r="I38" s="30"/>
    </row>
    <row r="39" spans="1:9" s="36" customFormat="1" ht="27" customHeight="1" x14ac:dyDescent="0.15">
      <c r="A39" s="145"/>
      <c r="B39" s="142" t="s">
        <v>183</v>
      </c>
      <c r="C39" s="100" t="s">
        <v>198</v>
      </c>
      <c r="D39" s="31">
        <v>94.5</v>
      </c>
      <c r="E39" s="33" t="s">
        <v>28</v>
      </c>
      <c r="F39" s="32"/>
      <c r="G39" s="28"/>
      <c r="H39" s="97"/>
      <c r="I39" s="35"/>
    </row>
    <row r="40" spans="1:9" s="36" customFormat="1" ht="27" customHeight="1" x14ac:dyDescent="0.15">
      <c r="A40" s="145"/>
      <c r="B40" s="142" t="s">
        <v>183</v>
      </c>
      <c r="C40" s="100" t="s">
        <v>199</v>
      </c>
      <c r="D40" s="31">
        <v>46.28</v>
      </c>
      <c r="E40" s="33" t="s">
        <v>28</v>
      </c>
      <c r="F40" s="32"/>
      <c r="G40" s="28"/>
      <c r="H40" s="97"/>
      <c r="I40" s="35"/>
    </row>
    <row r="41" spans="1:9" ht="27" customHeight="1" x14ac:dyDescent="0.15">
      <c r="A41" s="145"/>
      <c r="B41" s="142" t="s">
        <v>184</v>
      </c>
      <c r="C41" s="99" t="s">
        <v>185</v>
      </c>
      <c r="D41" s="31">
        <v>61.7</v>
      </c>
      <c r="E41" s="33" t="s">
        <v>174</v>
      </c>
      <c r="F41" s="32"/>
      <c r="G41" s="28"/>
      <c r="H41" s="29"/>
      <c r="I41" s="30"/>
    </row>
    <row r="42" spans="1:9" ht="27" customHeight="1" x14ac:dyDescent="0.15">
      <c r="A42" s="145"/>
      <c r="B42" s="180" t="s">
        <v>186</v>
      </c>
      <c r="C42" s="98" t="s">
        <v>188</v>
      </c>
      <c r="D42" s="31">
        <v>2</v>
      </c>
      <c r="E42" s="33" t="s">
        <v>187</v>
      </c>
      <c r="F42" s="32"/>
      <c r="G42" s="28"/>
      <c r="H42" s="29"/>
      <c r="I42" s="30"/>
    </row>
    <row r="43" spans="1:9" ht="27" customHeight="1" x14ac:dyDescent="0.15">
      <c r="A43" s="181"/>
      <c r="B43" s="179" t="s">
        <v>189</v>
      </c>
      <c r="C43" s="98" t="s">
        <v>190</v>
      </c>
      <c r="D43" s="31">
        <v>1</v>
      </c>
      <c r="E43" s="33" t="s">
        <v>36</v>
      </c>
      <c r="F43" s="32"/>
      <c r="G43" s="28"/>
      <c r="H43" s="29"/>
      <c r="I43" s="30"/>
    </row>
    <row r="44" spans="1:9" ht="27" customHeight="1" x14ac:dyDescent="0.15">
      <c r="A44" s="181"/>
      <c r="B44" s="179"/>
      <c r="C44" s="98"/>
      <c r="D44" s="31"/>
      <c r="E44" s="33"/>
      <c r="F44" s="32"/>
      <c r="G44" s="28"/>
      <c r="H44" s="29"/>
      <c r="I44" s="30"/>
    </row>
    <row r="45" spans="1:9" ht="27" customHeight="1" x14ac:dyDescent="0.15">
      <c r="A45" s="145"/>
      <c r="B45" s="33" t="s">
        <v>192</v>
      </c>
      <c r="C45" s="99" t="s">
        <v>7</v>
      </c>
      <c r="D45" s="31" t="s">
        <v>7</v>
      </c>
      <c r="E45" s="33" t="s">
        <v>7</v>
      </c>
      <c r="F45" s="32" t="s">
        <v>7</v>
      </c>
      <c r="G45" s="32"/>
      <c r="H45" s="29"/>
      <c r="I45" s="30"/>
    </row>
    <row r="46" spans="1:9" ht="27" customHeight="1" x14ac:dyDescent="0.15">
      <c r="A46" s="145"/>
      <c r="B46" s="142"/>
      <c r="C46" s="99"/>
      <c r="D46" s="31"/>
      <c r="E46" s="33"/>
      <c r="F46" s="32"/>
      <c r="G46" s="32"/>
      <c r="H46" s="29"/>
      <c r="I46" s="30"/>
    </row>
    <row r="47" spans="1:9" ht="27" customHeight="1" x14ac:dyDescent="0.15">
      <c r="A47" s="181"/>
      <c r="B47" s="142"/>
      <c r="C47" s="99"/>
      <c r="D47" s="31"/>
      <c r="E47" s="33"/>
      <c r="F47" s="32"/>
      <c r="G47" s="32"/>
      <c r="H47" s="29"/>
      <c r="I47" s="30"/>
    </row>
    <row r="48" spans="1:9" ht="27" customHeight="1" x14ac:dyDescent="0.15">
      <c r="A48" s="181"/>
      <c r="B48" s="142"/>
      <c r="C48" s="99"/>
      <c r="D48" s="31"/>
      <c r="E48" s="33"/>
      <c r="F48" s="32"/>
      <c r="G48" s="32"/>
      <c r="H48" s="29"/>
      <c r="I48" s="30"/>
    </row>
    <row r="49" spans="1:9" ht="27" customHeight="1" x14ac:dyDescent="0.15">
      <c r="A49" s="182"/>
      <c r="B49" s="149"/>
      <c r="C49" s="190"/>
      <c r="D49" s="41"/>
      <c r="E49" s="42"/>
      <c r="F49" s="43"/>
      <c r="G49" s="43"/>
      <c r="H49" s="44"/>
      <c r="I49" s="30"/>
    </row>
    <row r="50" spans="1:9" ht="27" customHeight="1" x14ac:dyDescent="0.15">
      <c r="A50" s="188" t="s">
        <v>193</v>
      </c>
      <c r="B50" s="184" t="s">
        <v>195</v>
      </c>
      <c r="C50" s="189"/>
      <c r="D50" s="136"/>
      <c r="E50" s="137"/>
      <c r="F50" s="138"/>
      <c r="G50" s="138"/>
      <c r="H50" s="139"/>
      <c r="I50" s="30"/>
    </row>
    <row r="51" spans="1:9" ht="27" customHeight="1" x14ac:dyDescent="0.15">
      <c r="A51" s="145"/>
      <c r="B51" s="179" t="s">
        <v>177</v>
      </c>
      <c r="C51" s="98" t="s">
        <v>178</v>
      </c>
      <c r="D51" s="31">
        <v>86.6</v>
      </c>
      <c r="E51" s="33" t="s">
        <v>28</v>
      </c>
      <c r="F51" s="32"/>
      <c r="G51" s="28"/>
      <c r="H51" s="29"/>
      <c r="I51" s="30"/>
    </row>
    <row r="52" spans="1:9" ht="27" customHeight="1" x14ac:dyDescent="0.15">
      <c r="A52" s="145"/>
      <c r="B52" s="180" t="s">
        <v>200</v>
      </c>
      <c r="C52" s="99" t="s">
        <v>179</v>
      </c>
      <c r="D52" s="31">
        <v>1</v>
      </c>
      <c r="E52" s="33" t="s">
        <v>180</v>
      </c>
      <c r="F52" s="32"/>
      <c r="G52" s="28"/>
      <c r="H52" s="29"/>
      <c r="I52" s="30"/>
    </row>
    <row r="53" spans="1:9" ht="27" customHeight="1" x14ac:dyDescent="0.15">
      <c r="A53" s="181"/>
      <c r="B53" s="180" t="s">
        <v>196</v>
      </c>
      <c r="C53" s="98" t="s">
        <v>197</v>
      </c>
      <c r="D53" s="31">
        <v>4</v>
      </c>
      <c r="E53" s="33" t="s">
        <v>28</v>
      </c>
      <c r="F53" s="32"/>
      <c r="G53" s="28"/>
      <c r="H53" s="29"/>
      <c r="I53" s="30"/>
    </row>
    <row r="54" spans="1:9" s="36" customFormat="1" ht="27" customHeight="1" x14ac:dyDescent="0.15">
      <c r="A54" s="145"/>
      <c r="B54" s="142" t="s">
        <v>183</v>
      </c>
      <c r="C54" s="99" t="s">
        <v>198</v>
      </c>
      <c r="D54" s="31">
        <v>34.200000000000003</v>
      </c>
      <c r="E54" s="33" t="s">
        <v>28</v>
      </c>
      <c r="F54" s="32"/>
      <c r="G54" s="28"/>
      <c r="H54" s="97"/>
      <c r="I54" s="35"/>
    </row>
    <row r="55" spans="1:9" s="36" customFormat="1" ht="27" customHeight="1" x14ac:dyDescent="0.15">
      <c r="A55" s="145"/>
      <c r="B55" s="142" t="s">
        <v>183</v>
      </c>
      <c r="C55" s="99" t="s">
        <v>199</v>
      </c>
      <c r="D55" s="31">
        <v>31.6</v>
      </c>
      <c r="E55" s="33" t="s">
        <v>28</v>
      </c>
      <c r="F55" s="32"/>
      <c r="G55" s="28"/>
      <c r="H55" s="97"/>
      <c r="I55" s="35"/>
    </row>
    <row r="56" spans="1:9" ht="27" customHeight="1" x14ac:dyDescent="0.15">
      <c r="A56" s="145"/>
      <c r="B56" s="142" t="s">
        <v>184</v>
      </c>
      <c r="C56" s="99" t="s">
        <v>185</v>
      </c>
      <c r="D56" s="31">
        <v>80.099999999999994</v>
      </c>
      <c r="E56" s="33" t="s">
        <v>174</v>
      </c>
      <c r="F56" s="32"/>
      <c r="G56" s="28"/>
      <c r="H56" s="29"/>
      <c r="I56" s="30"/>
    </row>
    <row r="57" spans="1:9" ht="27" customHeight="1" x14ac:dyDescent="0.15">
      <c r="A57" s="145"/>
      <c r="B57" s="180" t="s">
        <v>186</v>
      </c>
      <c r="C57" s="98" t="s">
        <v>188</v>
      </c>
      <c r="D57" s="31">
        <v>4</v>
      </c>
      <c r="E57" s="33" t="s">
        <v>187</v>
      </c>
      <c r="F57" s="32"/>
      <c r="G57" s="28"/>
      <c r="H57" s="29"/>
      <c r="I57" s="30"/>
    </row>
    <row r="58" spans="1:9" ht="27" customHeight="1" x14ac:dyDescent="0.15">
      <c r="A58" s="181"/>
      <c r="B58" s="179" t="s">
        <v>189</v>
      </c>
      <c r="C58" s="98" t="s">
        <v>190</v>
      </c>
      <c r="D58" s="31">
        <v>1</v>
      </c>
      <c r="E58" s="33" t="s">
        <v>36</v>
      </c>
      <c r="F58" s="32"/>
      <c r="G58" s="28"/>
      <c r="H58" s="29"/>
      <c r="I58" s="30"/>
    </row>
    <row r="59" spans="1:9" ht="27" customHeight="1" x14ac:dyDescent="0.15">
      <c r="A59" s="181"/>
      <c r="B59" s="179"/>
      <c r="C59" s="98"/>
      <c r="D59" s="31"/>
      <c r="E59" s="33"/>
      <c r="F59" s="32"/>
      <c r="G59" s="28"/>
      <c r="H59" s="29"/>
      <c r="I59" s="30"/>
    </row>
    <row r="60" spans="1:9" ht="27" customHeight="1" x14ac:dyDescent="0.15">
      <c r="A60" s="145"/>
      <c r="B60" s="33" t="s">
        <v>353</v>
      </c>
      <c r="C60" s="99" t="s">
        <v>7</v>
      </c>
      <c r="D60" s="31" t="s">
        <v>7</v>
      </c>
      <c r="E60" s="33" t="s">
        <v>7</v>
      </c>
      <c r="F60" s="32" t="s">
        <v>7</v>
      </c>
      <c r="G60" s="32"/>
      <c r="H60" s="29"/>
      <c r="I60" s="30"/>
    </row>
    <row r="61" spans="1:9" ht="27" customHeight="1" x14ac:dyDescent="0.15">
      <c r="A61" s="145"/>
      <c r="B61" s="142"/>
      <c r="C61" s="24"/>
      <c r="D61" s="31"/>
      <c r="E61" s="33"/>
      <c r="F61" s="32"/>
      <c r="G61" s="32"/>
      <c r="H61" s="29"/>
      <c r="I61" s="30"/>
    </row>
    <row r="62" spans="1:9" ht="27" customHeight="1" x14ac:dyDescent="0.15">
      <c r="A62" s="145"/>
      <c r="B62" s="142" t="s">
        <v>201</v>
      </c>
      <c r="C62" s="24"/>
      <c r="D62" s="31"/>
      <c r="E62" s="33"/>
      <c r="F62" s="32"/>
      <c r="G62" s="28"/>
      <c r="H62" s="29"/>
      <c r="I62" s="30"/>
    </row>
    <row r="63" spans="1:9" ht="27" customHeight="1" x14ac:dyDescent="0.15">
      <c r="A63" s="145"/>
      <c r="B63" s="142"/>
      <c r="C63" s="24"/>
      <c r="D63" s="31"/>
      <c r="E63" s="33"/>
      <c r="F63" s="32"/>
      <c r="G63" s="28"/>
      <c r="H63" s="29"/>
      <c r="I63" s="30"/>
    </row>
    <row r="64" spans="1:9" s="39" customFormat="1" ht="27" customHeight="1" x14ac:dyDescent="0.15">
      <c r="A64" s="145"/>
      <c r="B64" s="33"/>
      <c r="C64" s="24"/>
      <c r="D64" s="31"/>
      <c r="E64" s="33"/>
      <c r="F64" s="32"/>
      <c r="G64" s="32"/>
      <c r="H64" s="29"/>
      <c r="I64" s="38"/>
    </row>
    <row r="65" spans="1:9" s="39" customFormat="1" ht="27" customHeight="1" x14ac:dyDescent="0.15">
      <c r="A65" s="182"/>
      <c r="B65" s="42"/>
      <c r="C65" s="40" t="s">
        <v>7</v>
      </c>
      <c r="D65" s="41" t="s">
        <v>7</v>
      </c>
      <c r="E65" s="42" t="s">
        <v>7</v>
      </c>
      <c r="F65" s="43" t="s">
        <v>7</v>
      </c>
      <c r="G65" s="43"/>
      <c r="H65" s="44"/>
      <c r="I65" s="38"/>
    </row>
    <row r="66" spans="1:9" ht="27" customHeight="1" x14ac:dyDescent="0.15">
      <c r="A66" s="146" t="s">
        <v>37</v>
      </c>
      <c r="B66" s="142" t="s">
        <v>38</v>
      </c>
      <c r="C66" s="24"/>
      <c r="D66" s="31"/>
      <c r="E66" s="26"/>
      <c r="F66" s="32"/>
      <c r="G66" s="32"/>
      <c r="H66" s="29"/>
      <c r="I66" s="30"/>
    </row>
    <row r="67" spans="1:9" s="39" customFormat="1" ht="27" customHeight="1" x14ac:dyDescent="0.15">
      <c r="A67" s="145"/>
      <c r="B67" s="180" t="s">
        <v>202</v>
      </c>
      <c r="C67" s="24"/>
      <c r="D67" s="31">
        <v>845</v>
      </c>
      <c r="E67" s="33" t="s">
        <v>28</v>
      </c>
      <c r="F67" s="32"/>
      <c r="G67" s="28"/>
      <c r="H67" s="29"/>
      <c r="I67" s="38"/>
    </row>
    <row r="68" spans="1:9" ht="27" customHeight="1" x14ac:dyDescent="0.15">
      <c r="A68" s="145"/>
      <c r="B68" s="179" t="s">
        <v>177</v>
      </c>
      <c r="C68" s="98" t="s">
        <v>178</v>
      </c>
      <c r="D68" s="31">
        <v>845</v>
      </c>
      <c r="E68" s="33" t="s">
        <v>28</v>
      </c>
      <c r="F68" s="32"/>
      <c r="G68" s="28"/>
      <c r="H68" s="29"/>
      <c r="I68" s="30"/>
    </row>
    <row r="69" spans="1:9" ht="27" customHeight="1" x14ac:dyDescent="0.15">
      <c r="A69" s="145"/>
      <c r="B69" s="180" t="s">
        <v>39</v>
      </c>
      <c r="C69" s="24" t="s">
        <v>205</v>
      </c>
      <c r="D69" s="31">
        <v>845</v>
      </c>
      <c r="E69" s="33" t="s">
        <v>28</v>
      </c>
      <c r="F69" s="32"/>
      <c r="G69" s="28"/>
      <c r="H69" s="97"/>
      <c r="I69" s="30"/>
    </row>
    <row r="70" spans="1:9" s="36" customFormat="1" ht="27" customHeight="1" x14ac:dyDescent="0.15">
      <c r="A70" s="145"/>
      <c r="B70" s="180" t="s">
        <v>206</v>
      </c>
      <c r="C70" s="24" t="s">
        <v>207</v>
      </c>
      <c r="D70" s="31">
        <v>19.600000000000001</v>
      </c>
      <c r="E70" s="33" t="s">
        <v>174</v>
      </c>
      <c r="F70" s="32"/>
      <c r="G70" s="28"/>
      <c r="H70" s="97"/>
      <c r="I70" s="35"/>
    </row>
    <row r="71" spans="1:9" s="39" customFormat="1" ht="27" customHeight="1" x14ac:dyDescent="0.15">
      <c r="A71" s="145"/>
      <c r="B71" s="180" t="s">
        <v>204</v>
      </c>
      <c r="C71" s="24" t="s">
        <v>203</v>
      </c>
      <c r="D71" s="31">
        <v>19.600000000000001</v>
      </c>
      <c r="E71" s="33" t="s">
        <v>174</v>
      </c>
      <c r="F71" s="32"/>
      <c r="G71" s="28"/>
      <c r="H71" s="97"/>
      <c r="I71" s="38"/>
    </row>
    <row r="72" spans="1:9" ht="27" customHeight="1" x14ac:dyDescent="0.15">
      <c r="A72" s="145"/>
      <c r="B72" s="180" t="s">
        <v>208</v>
      </c>
      <c r="C72" s="24" t="s">
        <v>176</v>
      </c>
      <c r="D72" s="31">
        <v>22.4</v>
      </c>
      <c r="E72" s="33" t="s">
        <v>28</v>
      </c>
      <c r="F72" s="32"/>
      <c r="G72" s="28"/>
      <c r="H72" s="29"/>
      <c r="I72" s="30"/>
    </row>
    <row r="73" spans="1:9" ht="27" customHeight="1" x14ac:dyDescent="0.15">
      <c r="A73" s="145"/>
      <c r="B73" s="180" t="s">
        <v>211</v>
      </c>
      <c r="C73" s="24" t="s">
        <v>209</v>
      </c>
      <c r="D73" s="31">
        <v>1</v>
      </c>
      <c r="E73" s="33" t="s">
        <v>30</v>
      </c>
      <c r="F73" s="32"/>
      <c r="G73" s="28"/>
      <c r="H73" s="29"/>
      <c r="I73" s="30"/>
    </row>
    <row r="74" spans="1:9" ht="27" customHeight="1" x14ac:dyDescent="0.15">
      <c r="A74" s="145"/>
      <c r="B74" s="180" t="s">
        <v>212</v>
      </c>
      <c r="C74" s="24" t="s">
        <v>40</v>
      </c>
      <c r="D74" s="31">
        <v>22.4</v>
      </c>
      <c r="E74" s="33" t="s">
        <v>28</v>
      </c>
      <c r="F74" s="32"/>
      <c r="G74" s="28"/>
      <c r="H74" s="29"/>
      <c r="I74" s="30"/>
    </row>
    <row r="75" spans="1:9" s="39" customFormat="1" ht="27" customHeight="1" x14ac:dyDescent="0.15">
      <c r="A75" s="145"/>
      <c r="B75" s="142" t="s">
        <v>41</v>
      </c>
      <c r="C75" s="24" t="s">
        <v>210</v>
      </c>
      <c r="D75" s="31">
        <v>126</v>
      </c>
      <c r="E75" s="33" t="s">
        <v>28</v>
      </c>
      <c r="F75" s="32"/>
      <c r="G75" s="32"/>
      <c r="H75" s="29"/>
      <c r="I75" s="38"/>
    </row>
    <row r="76" spans="1:9" ht="27" customHeight="1" x14ac:dyDescent="0.15">
      <c r="A76" s="145"/>
      <c r="B76" s="142" t="s">
        <v>41</v>
      </c>
      <c r="C76" s="24" t="s">
        <v>213</v>
      </c>
      <c r="D76" s="31">
        <v>126</v>
      </c>
      <c r="E76" s="33" t="s">
        <v>28</v>
      </c>
      <c r="F76" s="32"/>
      <c r="G76" s="32"/>
      <c r="H76" s="97"/>
      <c r="I76" s="30"/>
    </row>
    <row r="77" spans="1:9" ht="27" customHeight="1" x14ac:dyDescent="0.15">
      <c r="A77" s="145"/>
      <c r="B77" s="142"/>
      <c r="C77" s="24"/>
      <c r="D77" s="31"/>
      <c r="E77" s="33"/>
      <c r="F77" s="32"/>
      <c r="G77" s="32"/>
      <c r="H77" s="97"/>
      <c r="I77" s="30"/>
    </row>
    <row r="78" spans="1:9" s="39" customFormat="1" ht="27" customHeight="1" x14ac:dyDescent="0.15">
      <c r="A78" s="145"/>
      <c r="B78" s="33"/>
      <c r="C78" s="24"/>
      <c r="D78" s="31"/>
      <c r="E78" s="33"/>
      <c r="F78" s="32"/>
      <c r="G78" s="32"/>
      <c r="H78" s="97"/>
      <c r="I78" s="38"/>
    </row>
    <row r="79" spans="1:9" s="39" customFormat="1" ht="27" customHeight="1" x14ac:dyDescent="0.15">
      <c r="A79" s="145"/>
      <c r="B79" s="33"/>
      <c r="C79" s="24"/>
      <c r="D79" s="31"/>
      <c r="E79" s="33"/>
      <c r="F79" s="32"/>
      <c r="G79" s="32"/>
      <c r="H79" s="97"/>
      <c r="I79" s="38"/>
    </row>
    <row r="80" spans="1:9" s="39" customFormat="1" ht="27" customHeight="1" x14ac:dyDescent="0.15">
      <c r="A80" s="145"/>
      <c r="B80" s="33" t="s">
        <v>42</v>
      </c>
      <c r="C80" s="24" t="s">
        <v>7</v>
      </c>
      <c r="D80" s="31" t="s">
        <v>7</v>
      </c>
      <c r="E80" s="33" t="s">
        <v>7</v>
      </c>
      <c r="F80" s="32" t="s">
        <v>7</v>
      </c>
      <c r="G80" s="32"/>
      <c r="H80" s="29"/>
      <c r="I80" s="38"/>
    </row>
    <row r="81" spans="1:9" s="39" customFormat="1" ht="27" customHeight="1" x14ac:dyDescent="0.15">
      <c r="A81" s="182"/>
      <c r="B81" s="42"/>
      <c r="C81" s="40"/>
      <c r="D81" s="41"/>
      <c r="E81" s="42"/>
      <c r="F81" s="43"/>
      <c r="G81" s="43"/>
      <c r="H81" s="230"/>
      <c r="I81" s="38"/>
    </row>
    <row r="82" spans="1:9" ht="27" customHeight="1" x14ac:dyDescent="0.15">
      <c r="A82" s="183" t="s">
        <v>43</v>
      </c>
      <c r="B82" s="184" t="s">
        <v>44</v>
      </c>
      <c r="C82" s="135"/>
      <c r="D82" s="136"/>
      <c r="E82" s="137"/>
      <c r="F82" s="138"/>
      <c r="G82" s="138"/>
      <c r="H82" s="139"/>
      <c r="I82" s="30"/>
    </row>
    <row r="83" spans="1:9" ht="27" customHeight="1" x14ac:dyDescent="0.15">
      <c r="A83" s="145"/>
      <c r="B83" s="180" t="s">
        <v>320</v>
      </c>
      <c r="C83" s="24" t="s">
        <v>321</v>
      </c>
      <c r="D83" s="31">
        <v>81</v>
      </c>
      <c r="E83" s="33" t="s">
        <v>28</v>
      </c>
      <c r="F83" s="32"/>
      <c r="G83" s="28"/>
      <c r="H83" s="29"/>
      <c r="I83" s="30"/>
    </row>
    <row r="84" spans="1:9" ht="27" customHeight="1" x14ac:dyDescent="0.15">
      <c r="A84" s="145"/>
      <c r="B84" s="180" t="s">
        <v>323</v>
      </c>
      <c r="C84" s="24" t="s">
        <v>45</v>
      </c>
      <c r="D84" s="31">
        <v>81</v>
      </c>
      <c r="E84" s="33" t="s">
        <v>28</v>
      </c>
      <c r="F84" s="32"/>
      <c r="G84" s="28"/>
      <c r="H84" s="29"/>
      <c r="I84" s="30"/>
    </row>
    <row r="85" spans="1:9" ht="27" customHeight="1" x14ac:dyDescent="0.15">
      <c r="A85" s="146"/>
      <c r="B85" s="142"/>
      <c r="C85" s="24"/>
      <c r="D85" s="31"/>
      <c r="E85" s="33"/>
      <c r="F85" s="32"/>
      <c r="G85" s="28"/>
      <c r="H85" s="29"/>
      <c r="I85" s="30"/>
    </row>
    <row r="86" spans="1:9" ht="27" customHeight="1" x14ac:dyDescent="0.15">
      <c r="A86" s="145"/>
      <c r="B86" s="142"/>
      <c r="C86" s="24" t="s">
        <v>319</v>
      </c>
      <c r="D86" s="31"/>
      <c r="E86" s="33"/>
      <c r="F86" s="32"/>
      <c r="G86" s="28"/>
      <c r="H86" s="29"/>
      <c r="I86" s="30"/>
    </row>
    <row r="87" spans="1:9" ht="27" customHeight="1" x14ac:dyDescent="0.15">
      <c r="A87" s="145"/>
      <c r="B87" s="142"/>
      <c r="C87" s="24"/>
      <c r="D87" s="31"/>
      <c r="E87" s="33"/>
      <c r="F87" s="32"/>
      <c r="G87" s="28"/>
      <c r="H87" s="29"/>
      <c r="I87" s="30"/>
    </row>
    <row r="88" spans="1:9" ht="27" customHeight="1" x14ac:dyDescent="0.15">
      <c r="A88" s="145"/>
      <c r="B88" s="142" t="s">
        <v>322</v>
      </c>
      <c r="C88" s="24" t="s">
        <v>45</v>
      </c>
      <c r="D88" s="31">
        <v>81</v>
      </c>
      <c r="E88" s="33" t="s">
        <v>28</v>
      </c>
      <c r="F88" s="32"/>
      <c r="G88" s="28"/>
      <c r="H88" s="29"/>
      <c r="I88" s="30"/>
    </row>
    <row r="89" spans="1:9" ht="27" customHeight="1" x14ac:dyDescent="0.15">
      <c r="A89" s="145"/>
      <c r="B89" s="142" t="s">
        <v>316</v>
      </c>
      <c r="C89" s="24" t="s">
        <v>315</v>
      </c>
      <c r="D89" s="31">
        <v>1</v>
      </c>
      <c r="E89" s="33" t="s">
        <v>155</v>
      </c>
      <c r="F89" s="32"/>
      <c r="G89" s="28"/>
      <c r="H89" s="29"/>
      <c r="I89" s="30"/>
    </row>
    <row r="90" spans="1:9" ht="27" customHeight="1" x14ac:dyDescent="0.15">
      <c r="A90" s="145"/>
      <c r="B90" s="142" t="s">
        <v>46</v>
      </c>
      <c r="C90" s="24"/>
      <c r="D90" s="31">
        <v>0.8</v>
      </c>
      <c r="E90" s="33" t="s">
        <v>314</v>
      </c>
      <c r="F90" s="32"/>
      <c r="G90" s="28"/>
      <c r="H90" s="29"/>
      <c r="I90" s="30"/>
    </row>
    <row r="91" spans="1:9" ht="27" customHeight="1" x14ac:dyDescent="0.15">
      <c r="A91" s="145"/>
      <c r="B91" s="142"/>
      <c r="C91" s="24"/>
      <c r="D91" s="31"/>
      <c r="E91" s="33"/>
      <c r="F91" s="32"/>
      <c r="G91" s="28"/>
      <c r="H91" s="29"/>
      <c r="I91" s="30"/>
    </row>
    <row r="92" spans="1:9" ht="27" customHeight="1" x14ac:dyDescent="0.15">
      <c r="A92" s="146"/>
      <c r="B92" s="142"/>
      <c r="C92" s="24" t="s">
        <v>318</v>
      </c>
      <c r="D92" s="31"/>
      <c r="E92" s="33"/>
      <c r="F92" s="32"/>
      <c r="G92" s="28"/>
      <c r="H92" s="29"/>
      <c r="I92" s="30"/>
    </row>
    <row r="93" spans="1:9" ht="27" customHeight="1" x14ac:dyDescent="0.15">
      <c r="A93" s="145"/>
      <c r="B93" s="142"/>
      <c r="C93" s="24"/>
      <c r="D93" s="31"/>
      <c r="E93" s="33"/>
      <c r="F93" s="32"/>
      <c r="G93" s="28"/>
      <c r="H93" s="29"/>
      <c r="I93" s="30"/>
    </row>
    <row r="94" spans="1:9" s="39" customFormat="1" ht="27" customHeight="1" x14ac:dyDescent="0.15">
      <c r="A94" s="145"/>
      <c r="B94" s="33" t="s">
        <v>47</v>
      </c>
      <c r="C94" s="24" t="s">
        <v>7</v>
      </c>
      <c r="D94" s="31" t="s">
        <v>7</v>
      </c>
      <c r="E94" s="33" t="s">
        <v>7</v>
      </c>
      <c r="F94" s="32" t="s">
        <v>7</v>
      </c>
      <c r="G94" s="32"/>
      <c r="H94" s="29"/>
      <c r="I94" s="38"/>
    </row>
    <row r="95" spans="1:9" s="39" customFormat="1" ht="27" customHeight="1" x14ac:dyDescent="0.15">
      <c r="A95" s="145"/>
      <c r="B95" s="33"/>
      <c r="C95" s="24" t="s">
        <v>7</v>
      </c>
      <c r="D95" s="31" t="s">
        <v>7</v>
      </c>
      <c r="E95" s="33" t="s">
        <v>7</v>
      </c>
      <c r="F95" s="32" t="s">
        <v>7</v>
      </c>
      <c r="G95" s="32"/>
      <c r="H95" s="29"/>
      <c r="I95" s="38"/>
    </row>
    <row r="96" spans="1:9" ht="27" customHeight="1" x14ac:dyDescent="0.15">
      <c r="A96" s="145"/>
      <c r="B96" s="142"/>
      <c r="C96" s="24"/>
      <c r="D96" s="31"/>
      <c r="E96" s="33"/>
      <c r="F96" s="32"/>
      <c r="G96" s="32"/>
      <c r="H96" s="29"/>
      <c r="I96" s="30"/>
    </row>
    <row r="97" spans="1:9" s="39" customFormat="1" ht="27" customHeight="1" x14ac:dyDescent="0.15">
      <c r="A97" s="182"/>
      <c r="B97" s="42"/>
      <c r="C97" s="40" t="s">
        <v>7</v>
      </c>
      <c r="D97" s="41" t="s">
        <v>7</v>
      </c>
      <c r="E97" s="42" t="s">
        <v>7</v>
      </c>
      <c r="F97" s="43" t="s">
        <v>7</v>
      </c>
      <c r="G97" s="43"/>
      <c r="H97" s="44"/>
      <c r="I97" s="38"/>
    </row>
    <row r="116" spans="1:9" ht="27" customHeight="1" x14ac:dyDescent="0.15">
      <c r="A116" s="22"/>
      <c r="B116" s="23"/>
      <c r="C116" s="24"/>
      <c r="D116" s="31"/>
      <c r="E116" s="33"/>
      <c r="F116" s="32"/>
      <c r="G116" s="28"/>
      <c r="H116" s="29"/>
      <c r="I116" s="30"/>
    </row>
    <row r="117" spans="1:9" ht="27" customHeight="1" x14ac:dyDescent="0.15">
      <c r="A117" s="22"/>
      <c r="B117" s="37"/>
      <c r="C117" s="24"/>
      <c r="D117" s="31"/>
      <c r="E117" s="33"/>
      <c r="F117" s="32"/>
      <c r="G117" s="28"/>
      <c r="H117" s="29"/>
      <c r="I117" s="30"/>
    </row>
    <row r="118" spans="1:9" ht="27" customHeight="1" x14ac:dyDescent="0.15">
      <c r="A118" s="22"/>
      <c r="B118" s="23" t="s">
        <v>7</v>
      </c>
      <c r="C118" s="24" t="s">
        <v>7</v>
      </c>
      <c r="D118" s="31" t="s">
        <v>7</v>
      </c>
      <c r="E118" s="33" t="s">
        <v>7</v>
      </c>
      <c r="F118" s="32" t="s">
        <v>7</v>
      </c>
      <c r="G118" s="32" t="s">
        <v>7</v>
      </c>
      <c r="H118" s="29" t="s">
        <v>7</v>
      </c>
      <c r="I118" s="30"/>
    </row>
    <row r="119" spans="1:9" ht="27" customHeight="1" x14ac:dyDescent="0.15">
      <c r="A119" s="22"/>
      <c r="B119" s="23"/>
      <c r="C119" s="24"/>
      <c r="D119" s="31"/>
      <c r="E119" s="33"/>
      <c r="F119" s="32"/>
      <c r="G119" s="28"/>
      <c r="H119" s="29"/>
      <c r="I119" s="30"/>
    </row>
    <row r="120" spans="1:9" ht="27" customHeight="1" x14ac:dyDescent="0.15">
      <c r="A120" s="22"/>
      <c r="B120" s="23"/>
      <c r="C120" s="24"/>
      <c r="D120" s="31"/>
      <c r="E120" s="33"/>
      <c r="F120" s="32"/>
      <c r="G120" s="28"/>
      <c r="H120" s="29"/>
      <c r="I120" s="30"/>
    </row>
    <row r="121" spans="1:9" ht="27" customHeight="1" x14ac:dyDescent="0.15">
      <c r="A121" s="22"/>
      <c r="B121" s="23"/>
      <c r="C121" s="24"/>
      <c r="D121" s="31"/>
      <c r="E121" s="33"/>
      <c r="F121" s="32"/>
      <c r="G121" s="28"/>
      <c r="H121" s="29"/>
      <c r="I121" s="30"/>
    </row>
    <row r="122" spans="1:9" ht="27" customHeight="1" x14ac:dyDescent="0.15">
      <c r="A122" s="45"/>
      <c r="B122" s="23"/>
      <c r="C122" s="24"/>
      <c r="D122" s="31"/>
      <c r="E122" s="33"/>
      <c r="F122" s="32"/>
      <c r="G122" s="28"/>
      <c r="H122" s="29"/>
      <c r="I122" s="30"/>
    </row>
    <row r="123" spans="1:9" ht="27" customHeight="1" x14ac:dyDescent="0.15">
      <c r="A123" s="22"/>
      <c r="B123" s="23"/>
      <c r="C123" s="24"/>
      <c r="D123" s="31"/>
      <c r="E123" s="33"/>
      <c r="F123" s="32"/>
      <c r="G123" s="32"/>
      <c r="H123" s="29"/>
      <c r="I123" s="30"/>
    </row>
    <row r="124" spans="1:9" ht="27" customHeight="1" x14ac:dyDescent="0.15">
      <c r="A124" s="22"/>
      <c r="B124" s="23"/>
      <c r="C124" s="24"/>
      <c r="D124" s="31"/>
      <c r="E124" s="33"/>
      <c r="F124" s="32"/>
      <c r="G124" s="32"/>
      <c r="H124" s="29"/>
      <c r="I124" s="30"/>
    </row>
    <row r="125" spans="1:9" ht="27" customHeight="1" x14ac:dyDescent="0.15">
      <c r="A125" s="22"/>
      <c r="B125" s="23"/>
      <c r="C125" s="24"/>
      <c r="D125" s="31"/>
      <c r="E125" s="33"/>
      <c r="F125" s="32"/>
      <c r="G125" s="28"/>
      <c r="H125" s="29"/>
      <c r="I125" s="30"/>
    </row>
    <row r="135" spans="7:7" ht="27" customHeight="1" x14ac:dyDescent="0.15">
      <c r="G135" s="65" t="e">
        <f>#REF!+#REF!+G128</f>
        <v>#REF!</v>
      </c>
    </row>
  </sheetData>
  <phoneticPr fontId="1"/>
  <pageMargins left="0.98425196850393704" right="0.39370078740157483" top="0.98425196850393704" bottom="0.98425196850393704" header="0.31496062992125984" footer="0.51181102362204722"/>
  <pageSetup paperSize="9" orientation="landscape" r:id="rId1"/>
  <headerFooter scaleWithDoc="0" alignWithMargins="0">
    <oddFooter xml:space="preserve">&amp;C&amp;P
&amp;R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21"/>
  <sheetViews>
    <sheetView showZeros="0" tabSelected="1" view="pageBreakPreview" topLeftCell="A389" zoomScaleNormal="115" zoomScaleSheetLayoutView="100" workbookViewId="0">
      <selection activeCell="B413" sqref="B413"/>
    </sheetView>
  </sheetViews>
  <sheetFormatPr defaultColWidth="7" defaultRowHeight="13.5" x14ac:dyDescent="0.15"/>
  <cols>
    <col min="1" max="1" width="5.375" style="66" customWidth="1"/>
    <col min="2" max="2" width="27.125" style="92" customWidth="1"/>
    <col min="3" max="3" width="26.375" style="67" customWidth="1"/>
    <col min="4" max="4" width="12" style="93" customWidth="1"/>
    <col min="5" max="5" width="6.875" style="67" customWidth="1"/>
    <col min="6" max="6" width="12" style="67" customWidth="1"/>
    <col min="7" max="7" width="12.375" style="67" customWidth="1"/>
    <col min="8" max="8" width="16.375" style="67" customWidth="1"/>
    <col min="9" max="11" width="12" style="67" customWidth="1"/>
    <col min="12" max="12" width="7" style="67"/>
    <col min="13" max="14" width="7" style="229"/>
    <col min="15" max="16384" width="7" style="67"/>
  </cols>
  <sheetData>
    <row r="1" spans="1:14" s="71" customFormat="1" ht="25.5" customHeight="1" x14ac:dyDescent="0.15">
      <c r="A1" s="193" t="s">
        <v>1</v>
      </c>
      <c r="B1" s="194" t="s">
        <v>19</v>
      </c>
      <c r="C1" s="68" t="s">
        <v>20</v>
      </c>
      <c r="D1" s="69" t="s">
        <v>3</v>
      </c>
      <c r="E1" s="68" t="s">
        <v>21</v>
      </c>
      <c r="F1" s="68" t="s">
        <v>22</v>
      </c>
      <c r="G1" s="68" t="s">
        <v>5</v>
      </c>
      <c r="H1" s="70" t="s">
        <v>23</v>
      </c>
      <c r="I1" s="222"/>
      <c r="J1" s="222"/>
      <c r="K1" s="222"/>
      <c r="L1" s="222"/>
      <c r="M1" s="226"/>
      <c r="N1" s="226"/>
    </row>
    <row r="2" spans="1:14" s="53" customFormat="1" ht="12.75" customHeight="1" x14ac:dyDescent="0.2">
      <c r="A2" s="195">
        <v>2</v>
      </c>
      <c r="B2" s="196" t="s">
        <v>237</v>
      </c>
      <c r="C2" s="72"/>
      <c r="D2" s="73"/>
      <c r="E2" s="74"/>
      <c r="F2" s="75"/>
      <c r="G2" s="50"/>
      <c r="H2" s="76"/>
      <c r="I2" s="223"/>
      <c r="J2" s="224"/>
      <c r="K2" s="224"/>
      <c r="L2" s="224"/>
      <c r="M2" s="224"/>
      <c r="N2" s="224"/>
    </row>
    <row r="3" spans="1:14" s="53" customFormat="1" ht="12.75" customHeight="1" x14ac:dyDescent="0.2">
      <c r="A3" s="197"/>
      <c r="B3" s="198"/>
      <c r="C3" s="54"/>
      <c r="D3" s="55"/>
      <c r="E3" s="56"/>
      <c r="F3" s="57"/>
      <c r="G3" s="58"/>
      <c r="H3" s="63"/>
      <c r="I3" s="225"/>
      <c r="J3" s="224"/>
      <c r="K3" s="224"/>
      <c r="L3" s="224"/>
      <c r="M3" s="224"/>
      <c r="N3" s="224"/>
    </row>
    <row r="4" spans="1:14" s="53" customFormat="1" ht="12.75" customHeight="1" x14ac:dyDescent="0.2">
      <c r="A4" s="195" t="s">
        <v>65</v>
      </c>
      <c r="B4" s="196" t="str">
        <f>B38</f>
        <v>照明器具(LED化)工事</v>
      </c>
      <c r="C4" s="72"/>
      <c r="D4" s="79">
        <v>1</v>
      </c>
      <c r="E4" s="80" t="s">
        <v>30</v>
      </c>
      <c r="F4" s="75"/>
      <c r="G4" s="50">
        <f>G146</f>
        <v>0</v>
      </c>
      <c r="H4" s="130"/>
      <c r="I4" s="223"/>
      <c r="J4" s="224"/>
      <c r="K4" s="224"/>
      <c r="L4" s="224"/>
      <c r="M4" s="224"/>
      <c r="N4" s="224"/>
    </row>
    <row r="5" spans="1:14" s="53" customFormat="1" ht="12.75" customHeight="1" x14ac:dyDescent="0.2">
      <c r="A5" s="199"/>
      <c r="B5" s="200"/>
      <c r="C5" s="54"/>
      <c r="D5" s="81"/>
      <c r="E5" s="56"/>
      <c r="F5" s="57"/>
      <c r="G5" s="58"/>
      <c r="H5" s="131">
        <f>G4</f>
        <v>0</v>
      </c>
      <c r="I5" s="225"/>
      <c r="J5" s="224"/>
      <c r="K5" s="224"/>
      <c r="L5" s="224"/>
      <c r="M5" s="224"/>
      <c r="N5" s="224"/>
    </row>
    <row r="6" spans="1:14" s="53" customFormat="1" ht="12.75" customHeight="1" x14ac:dyDescent="0.2">
      <c r="A6" s="195" t="s">
        <v>10</v>
      </c>
      <c r="B6" s="196" t="s">
        <v>66</v>
      </c>
      <c r="C6" s="72"/>
      <c r="D6" s="79">
        <v>1</v>
      </c>
      <c r="E6" s="80" t="s">
        <v>30</v>
      </c>
      <c r="F6" s="75"/>
      <c r="G6" s="50">
        <f>G288</f>
        <v>0</v>
      </c>
      <c r="H6" s="130"/>
      <c r="I6" s="223"/>
      <c r="J6" s="224"/>
      <c r="K6" s="224"/>
      <c r="L6" s="224"/>
      <c r="M6" s="224"/>
      <c r="N6" s="224"/>
    </row>
    <row r="7" spans="1:14" s="53" customFormat="1" ht="12.75" customHeight="1" x14ac:dyDescent="0.2">
      <c r="A7" s="197"/>
      <c r="B7" s="198"/>
      <c r="C7" s="54"/>
      <c r="D7" s="55"/>
      <c r="E7" s="56"/>
      <c r="F7" s="57"/>
      <c r="G7" s="58"/>
      <c r="H7" s="59"/>
      <c r="I7" s="225"/>
      <c r="J7" s="224"/>
      <c r="K7" s="224"/>
      <c r="L7" s="224"/>
      <c r="M7" s="224"/>
      <c r="N7" s="224"/>
    </row>
    <row r="8" spans="1:14" s="53" customFormat="1" ht="12.75" customHeight="1" x14ac:dyDescent="0.2">
      <c r="A8" s="195" t="s">
        <v>25</v>
      </c>
      <c r="B8" s="196" t="str">
        <f>B294</f>
        <v>旧照明撤去廃材処理工事</v>
      </c>
      <c r="C8" s="72"/>
      <c r="D8" s="79">
        <v>1</v>
      </c>
      <c r="E8" s="80" t="s">
        <v>30</v>
      </c>
      <c r="F8" s="75"/>
      <c r="G8" s="50">
        <f>G412</f>
        <v>0</v>
      </c>
      <c r="H8" s="132"/>
      <c r="I8" s="223"/>
      <c r="J8" s="224"/>
      <c r="K8" s="224"/>
      <c r="L8" s="224"/>
      <c r="M8" s="224"/>
      <c r="N8" s="224"/>
    </row>
    <row r="9" spans="1:14" s="53" customFormat="1" ht="12.75" customHeight="1" x14ac:dyDescent="0.2">
      <c r="A9" s="199"/>
      <c r="B9" s="200"/>
      <c r="C9" s="54"/>
      <c r="D9" s="55"/>
      <c r="E9" s="56"/>
      <c r="F9" s="57"/>
      <c r="G9" s="58"/>
      <c r="H9" s="131">
        <f>G408</f>
        <v>0</v>
      </c>
      <c r="I9" s="225"/>
      <c r="J9" s="224"/>
      <c r="K9" s="224"/>
      <c r="L9" s="224"/>
      <c r="M9" s="224"/>
      <c r="N9" s="224"/>
    </row>
    <row r="10" spans="1:14" s="53" customFormat="1" ht="12.75" customHeight="1" x14ac:dyDescent="0.2">
      <c r="A10" s="195"/>
      <c r="B10" s="196"/>
      <c r="C10" s="72"/>
      <c r="D10" s="73"/>
      <c r="E10" s="74"/>
      <c r="F10" s="75"/>
      <c r="G10" s="50"/>
      <c r="H10" s="130"/>
      <c r="I10" s="223"/>
      <c r="J10" s="224"/>
      <c r="K10" s="224"/>
      <c r="L10" s="224"/>
      <c r="M10" s="224"/>
      <c r="N10" s="224"/>
    </row>
    <row r="11" spans="1:14" s="53" customFormat="1" ht="12.75" customHeight="1" x14ac:dyDescent="0.2">
      <c r="A11" s="199"/>
      <c r="B11" s="200"/>
      <c r="C11" s="54"/>
      <c r="D11" s="55"/>
      <c r="E11" s="56"/>
      <c r="F11" s="57"/>
      <c r="G11" s="58"/>
      <c r="H11" s="131"/>
      <c r="I11" s="225"/>
      <c r="J11" s="224"/>
      <c r="K11" s="224"/>
      <c r="L11" s="224"/>
      <c r="M11" s="224"/>
      <c r="N11" s="224"/>
    </row>
    <row r="12" spans="1:14" s="53" customFormat="1" ht="12.75" customHeight="1" x14ac:dyDescent="0.2">
      <c r="A12" s="195"/>
      <c r="B12" s="201" t="s">
        <v>67</v>
      </c>
      <c r="C12" s="72"/>
      <c r="D12" s="73"/>
      <c r="E12" s="74"/>
      <c r="F12" s="75"/>
      <c r="G12" s="50">
        <f>SUM(G4:G9)</f>
        <v>0</v>
      </c>
      <c r="H12" s="132"/>
      <c r="I12" s="223"/>
      <c r="J12" s="224"/>
      <c r="K12" s="224"/>
      <c r="L12" s="224"/>
      <c r="M12" s="224"/>
      <c r="N12" s="224"/>
    </row>
    <row r="13" spans="1:14" s="53" customFormat="1" ht="12.75" customHeight="1" x14ac:dyDescent="0.2">
      <c r="A13" s="197"/>
      <c r="B13" s="200"/>
      <c r="C13" s="54"/>
      <c r="D13" s="55"/>
      <c r="E13" s="56"/>
      <c r="F13" s="57"/>
      <c r="G13" s="58"/>
      <c r="H13" s="131">
        <f>G12-H5-H9</f>
        <v>0</v>
      </c>
      <c r="I13" s="225"/>
      <c r="J13" s="224"/>
      <c r="K13" s="224"/>
      <c r="L13" s="224"/>
      <c r="M13" s="224"/>
      <c r="N13" s="224"/>
    </row>
    <row r="14" spans="1:14" s="224" customFormat="1" ht="12.75" customHeight="1" x14ac:dyDescent="0.2">
      <c r="A14" s="202"/>
      <c r="B14" s="203"/>
      <c r="C14" s="72"/>
      <c r="D14" s="73"/>
      <c r="E14" s="74"/>
      <c r="F14" s="75"/>
      <c r="G14" s="50"/>
      <c r="H14" s="101">
        <f>G12-H5</f>
        <v>0</v>
      </c>
      <c r="I14" s="223"/>
    </row>
    <row r="15" spans="1:14" s="224" customFormat="1" ht="12.75" customHeight="1" x14ac:dyDescent="0.2">
      <c r="A15" s="197"/>
      <c r="B15" s="198"/>
      <c r="C15" s="54"/>
      <c r="D15" s="55"/>
      <c r="E15" s="56"/>
      <c r="F15" s="57"/>
      <c r="G15" s="58"/>
      <c r="H15" s="63"/>
      <c r="I15" s="225"/>
    </row>
    <row r="16" spans="1:14" s="53" customFormat="1" ht="12.75" customHeight="1" x14ac:dyDescent="0.2">
      <c r="A16" s="202"/>
      <c r="B16" s="203"/>
      <c r="C16" s="72"/>
      <c r="D16" s="73"/>
      <c r="E16" s="74"/>
      <c r="F16" s="75"/>
      <c r="G16" s="50"/>
      <c r="H16" s="76"/>
      <c r="I16" s="77"/>
      <c r="M16" s="224"/>
      <c r="N16" s="224"/>
    </row>
    <row r="17" spans="1:14" s="53" customFormat="1" ht="12.75" customHeight="1" x14ac:dyDescent="0.2">
      <c r="A17" s="197"/>
      <c r="B17" s="198"/>
      <c r="C17" s="54"/>
      <c r="D17" s="55"/>
      <c r="E17" s="56"/>
      <c r="F17" s="57"/>
      <c r="G17" s="58"/>
      <c r="H17" s="63"/>
      <c r="I17" s="78"/>
      <c r="M17" s="224"/>
      <c r="N17" s="224"/>
    </row>
    <row r="18" spans="1:14" s="53" customFormat="1" ht="12.75" customHeight="1" x14ac:dyDescent="0.2">
      <c r="A18" s="202"/>
      <c r="B18" s="203"/>
      <c r="C18" s="72"/>
      <c r="D18" s="73"/>
      <c r="E18" s="74"/>
      <c r="F18" s="75"/>
      <c r="G18" s="50"/>
      <c r="H18" s="76"/>
      <c r="I18" s="77"/>
      <c r="M18" s="224"/>
      <c r="N18" s="224"/>
    </row>
    <row r="19" spans="1:14" s="53" customFormat="1" ht="12.75" customHeight="1" x14ac:dyDescent="0.2">
      <c r="A19" s="197"/>
      <c r="B19" s="198"/>
      <c r="C19" s="54"/>
      <c r="D19" s="55"/>
      <c r="E19" s="56"/>
      <c r="F19" s="57"/>
      <c r="G19" s="58"/>
      <c r="H19" s="63"/>
      <c r="I19" s="78"/>
      <c r="M19" s="224"/>
      <c r="N19" s="224"/>
    </row>
    <row r="20" spans="1:14" s="53" customFormat="1" ht="12.75" customHeight="1" x14ac:dyDescent="0.2">
      <c r="A20" s="202"/>
      <c r="B20" s="203"/>
      <c r="C20" s="72"/>
      <c r="D20" s="73"/>
      <c r="E20" s="74"/>
      <c r="F20" s="75"/>
      <c r="G20" s="50"/>
      <c r="H20" s="76"/>
      <c r="I20" s="78">
        <f>SUM(I3:I19)</f>
        <v>0</v>
      </c>
      <c r="L20" s="52">
        <f>SUM(I20:K20)</f>
        <v>0</v>
      </c>
      <c r="M20" s="224"/>
      <c r="N20" s="224"/>
    </row>
    <row r="21" spans="1:14" s="53" customFormat="1" ht="12.75" customHeight="1" x14ac:dyDescent="0.2">
      <c r="A21" s="197"/>
      <c r="B21" s="198"/>
      <c r="C21" s="54"/>
      <c r="D21" s="55"/>
      <c r="E21" s="56"/>
      <c r="F21" s="57"/>
      <c r="G21" s="58"/>
      <c r="H21" s="63"/>
      <c r="I21" s="78"/>
      <c r="M21" s="224"/>
      <c r="N21" s="224"/>
    </row>
    <row r="22" spans="1:14" s="53" customFormat="1" ht="12.75" customHeight="1" x14ac:dyDescent="0.2">
      <c r="A22" s="202"/>
      <c r="B22" s="203"/>
      <c r="C22" s="72"/>
      <c r="D22" s="73"/>
      <c r="E22" s="74"/>
      <c r="F22" s="75"/>
      <c r="G22" s="50"/>
      <c r="H22" s="76"/>
      <c r="I22" s="77"/>
      <c r="M22" s="224"/>
      <c r="N22" s="224"/>
    </row>
    <row r="23" spans="1:14" s="53" customFormat="1" ht="12.75" customHeight="1" x14ac:dyDescent="0.2">
      <c r="A23" s="197"/>
      <c r="B23" s="198"/>
      <c r="C23" s="54"/>
      <c r="D23" s="55"/>
      <c r="E23" s="56"/>
      <c r="F23" s="57"/>
      <c r="G23" s="58"/>
      <c r="H23" s="63"/>
      <c r="I23" s="78"/>
      <c r="M23" s="224"/>
      <c r="N23" s="224"/>
    </row>
    <row r="24" spans="1:14" s="53" customFormat="1" ht="12.75" customHeight="1" x14ac:dyDescent="0.2">
      <c r="A24" s="202"/>
      <c r="B24" s="203"/>
      <c r="C24" s="72"/>
      <c r="D24" s="73"/>
      <c r="E24" s="74"/>
      <c r="F24" s="75"/>
      <c r="G24" s="50"/>
      <c r="H24" s="76"/>
      <c r="I24" s="77"/>
      <c r="M24" s="224"/>
      <c r="N24" s="224"/>
    </row>
    <row r="25" spans="1:14" s="53" customFormat="1" ht="12.75" customHeight="1" x14ac:dyDescent="0.2">
      <c r="A25" s="197"/>
      <c r="B25" s="198"/>
      <c r="C25" s="54"/>
      <c r="D25" s="55"/>
      <c r="E25" s="56"/>
      <c r="F25" s="57"/>
      <c r="G25" s="58"/>
      <c r="H25" s="63"/>
      <c r="I25" s="78"/>
      <c r="M25" s="224"/>
      <c r="N25" s="224"/>
    </row>
    <row r="26" spans="1:14" s="53" customFormat="1" ht="12.75" customHeight="1" x14ac:dyDescent="0.2">
      <c r="A26" s="202"/>
      <c r="B26" s="203"/>
      <c r="C26" s="72"/>
      <c r="D26" s="73"/>
      <c r="E26" s="74"/>
      <c r="F26" s="75"/>
      <c r="G26" s="50"/>
      <c r="H26" s="76"/>
      <c r="I26" s="77"/>
      <c r="M26" s="224"/>
      <c r="N26" s="224"/>
    </row>
    <row r="27" spans="1:14" s="53" customFormat="1" ht="12.75" customHeight="1" x14ac:dyDescent="0.2">
      <c r="A27" s="197"/>
      <c r="B27" s="198"/>
      <c r="C27" s="54"/>
      <c r="D27" s="55"/>
      <c r="E27" s="56"/>
      <c r="F27" s="57"/>
      <c r="G27" s="58"/>
      <c r="H27" s="63"/>
      <c r="I27" s="78"/>
      <c r="M27" s="224"/>
      <c r="N27" s="224"/>
    </row>
    <row r="28" spans="1:14" s="53" customFormat="1" ht="12.75" customHeight="1" x14ac:dyDescent="0.2">
      <c r="A28" s="202"/>
      <c r="B28" s="203"/>
      <c r="C28" s="72"/>
      <c r="D28" s="73"/>
      <c r="E28" s="74"/>
      <c r="F28" s="75"/>
      <c r="G28" s="50"/>
      <c r="H28" s="76"/>
      <c r="I28" s="77"/>
      <c r="M28" s="224"/>
      <c r="N28" s="224"/>
    </row>
    <row r="29" spans="1:14" s="53" customFormat="1" ht="12.75" customHeight="1" x14ac:dyDescent="0.2">
      <c r="A29" s="197"/>
      <c r="B29" s="198"/>
      <c r="C29" s="54"/>
      <c r="D29" s="55"/>
      <c r="E29" s="56"/>
      <c r="F29" s="57"/>
      <c r="G29" s="58"/>
      <c r="H29" s="63"/>
      <c r="I29" s="78"/>
      <c r="M29" s="224"/>
      <c r="N29" s="224"/>
    </row>
    <row r="30" spans="1:14" s="53" customFormat="1" ht="12.75" customHeight="1" x14ac:dyDescent="0.2">
      <c r="A30" s="202"/>
      <c r="B30" s="203"/>
      <c r="C30" s="72"/>
      <c r="D30" s="73"/>
      <c r="E30" s="74"/>
      <c r="F30" s="75"/>
      <c r="G30" s="50"/>
      <c r="H30" s="76"/>
      <c r="I30" s="77"/>
      <c r="M30" s="224"/>
      <c r="N30" s="224"/>
    </row>
    <row r="31" spans="1:14" s="53" customFormat="1" ht="12.75" customHeight="1" x14ac:dyDescent="0.2">
      <c r="A31" s="197"/>
      <c r="B31" s="198"/>
      <c r="C31" s="54"/>
      <c r="D31" s="55"/>
      <c r="E31" s="56"/>
      <c r="F31" s="57"/>
      <c r="G31" s="58"/>
      <c r="H31" s="63"/>
      <c r="I31" s="78"/>
      <c r="M31" s="224"/>
      <c r="N31" s="224"/>
    </row>
    <row r="32" spans="1:14" s="53" customFormat="1" ht="12.75" customHeight="1" x14ac:dyDescent="0.2">
      <c r="A32" s="202"/>
      <c r="B32" s="203"/>
      <c r="C32" s="72"/>
      <c r="D32" s="73"/>
      <c r="E32" s="74"/>
      <c r="F32" s="75"/>
      <c r="G32" s="50"/>
      <c r="H32" s="76"/>
      <c r="I32" s="77"/>
      <c r="M32" s="224"/>
      <c r="N32" s="224"/>
    </row>
    <row r="33" spans="1:14" s="53" customFormat="1" ht="12.75" customHeight="1" x14ac:dyDescent="0.2">
      <c r="A33" s="197"/>
      <c r="B33" s="198"/>
      <c r="C33" s="54"/>
      <c r="D33" s="55"/>
      <c r="E33" s="56"/>
      <c r="F33" s="57"/>
      <c r="G33" s="58"/>
      <c r="H33" s="63"/>
      <c r="I33" s="78"/>
      <c r="M33" s="224"/>
      <c r="N33" s="224"/>
    </row>
    <row r="34" spans="1:14" s="53" customFormat="1" ht="12.75" customHeight="1" x14ac:dyDescent="0.2">
      <c r="A34" s="202"/>
      <c r="B34" s="203"/>
      <c r="C34" s="72"/>
      <c r="D34" s="73"/>
      <c r="E34" s="74"/>
      <c r="F34" s="75"/>
      <c r="G34" s="50"/>
      <c r="H34" s="76"/>
      <c r="I34" s="77"/>
      <c r="M34" s="224"/>
      <c r="N34" s="224"/>
    </row>
    <row r="35" spans="1:14" s="53" customFormat="1" ht="12.75" customHeight="1" x14ac:dyDescent="0.2">
      <c r="A35" s="197"/>
      <c r="B35" s="198"/>
      <c r="C35" s="54"/>
      <c r="D35" s="55"/>
      <c r="E35" s="56"/>
      <c r="F35" s="57"/>
      <c r="G35" s="58"/>
      <c r="H35" s="63"/>
      <c r="I35" s="78"/>
      <c r="M35" s="224"/>
      <c r="N35" s="224"/>
    </row>
    <row r="36" spans="1:14" s="53" customFormat="1" ht="12.75" customHeight="1" x14ac:dyDescent="0.2">
      <c r="A36" s="202"/>
      <c r="B36" s="203"/>
      <c r="C36" s="72"/>
      <c r="D36" s="73"/>
      <c r="E36" s="74"/>
      <c r="F36" s="75"/>
      <c r="G36" s="50"/>
      <c r="H36" s="76"/>
      <c r="I36" s="77"/>
      <c r="M36" s="224"/>
      <c r="N36" s="224"/>
    </row>
    <row r="37" spans="1:14" s="53" customFormat="1" ht="12.75" customHeight="1" x14ac:dyDescent="0.2">
      <c r="A37" s="197"/>
      <c r="B37" s="198"/>
      <c r="C37" s="54"/>
      <c r="D37" s="55"/>
      <c r="E37" s="56"/>
      <c r="F37" s="57"/>
      <c r="G37" s="58"/>
      <c r="H37" s="63"/>
      <c r="I37" s="78"/>
      <c r="M37" s="224"/>
      <c r="N37" s="224"/>
    </row>
    <row r="38" spans="1:14" s="53" customFormat="1" ht="14.25" customHeight="1" x14ac:dyDescent="0.2">
      <c r="A38" s="195" t="s">
        <v>65</v>
      </c>
      <c r="B38" s="204" t="s">
        <v>238</v>
      </c>
      <c r="C38" s="60"/>
      <c r="D38" s="47"/>
      <c r="E38" s="48"/>
      <c r="F38" s="49"/>
      <c r="G38" s="50"/>
      <c r="H38" s="61"/>
      <c r="I38" s="52"/>
      <c r="M38" s="224"/>
      <c r="N38" s="224"/>
    </row>
    <row r="39" spans="1:14" s="53" customFormat="1" ht="14.25" customHeight="1" x14ac:dyDescent="0.2">
      <c r="A39" s="197"/>
      <c r="B39" s="205"/>
      <c r="C39" s="54"/>
      <c r="D39" s="55"/>
      <c r="E39" s="56"/>
      <c r="F39" s="57"/>
      <c r="G39" s="58"/>
      <c r="H39" s="63"/>
      <c r="I39" s="52"/>
      <c r="M39" s="224"/>
      <c r="N39" s="224"/>
    </row>
    <row r="40" spans="1:14" s="53" customFormat="1" ht="14.25" customHeight="1" x14ac:dyDescent="0.2">
      <c r="A40" s="206"/>
      <c r="B40" s="204" t="s">
        <v>68</v>
      </c>
      <c r="C40" s="60" t="s">
        <v>240</v>
      </c>
      <c r="D40" s="47">
        <v>2</v>
      </c>
      <c r="E40" s="48" t="s">
        <v>326</v>
      </c>
      <c r="F40" s="49"/>
      <c r="G40" s="89">
        <f>INT(D40*F40)</f>
        <v>0</v>
      </c>
      <c r="H40" s="61"/>
      <c r="I40" s="52"/>
      <c r="M40" s="224"/>
      <c r="N40" s="224"/>
    </row>
    <row r="41" spans="1:14" s="53" customFormat="1" ht="14.25" customHeight="1" x14ac:dyDescent="0.2">
      <c r="A41" s="197"/>
      <c r="B41" s="205" t="s">
        <v>69</v>
      </c>
      <c r="C41" s="54" t="s">
        <v>241</v>
      </c>
      <c r="D41" s="55"/>
      <c r="E41" s="56"/>
      <c r="F41" s="57"/>
      <c r="G41" s="90"/>
      <c r="H41" s="63"/>
      <c r="I41" s="52"/>
      <c r="M41" s="224"/>
      <c r="N41" s="224"/>
    </row>
    <row r="42" spans="1:14" s="53" customFormat="1" ht="14.25" customHeight="1" x14ac:dyDescent="0.2">
      <c r="A42" s="206"/>
      <c r="B42" s="207" t="s">
        <v>71</v>
      </c>
      <c r="C42" s="60" t="s">
        <v>240</v>
      </c>
      <c r="D42" s="47">
        <v>2</v>
      </c>
      <c r="E42" s="48" t="s">
        <v>327</v>
      </c>
      <c r="F42" s="49"/>
      <c r="G42" s="89">
        <f>INT(D42*F42)</f>
        <v>0</v>
      </c>
      <c r="H42" s="61"/>
      <c r="I42" s="52"/>
      <c r="M42" s="224"/>
      <c r="N42" s="224"/>
    </row>
    <row r="43" spans="1:14" s="53" customFormat="1" ht="14.25" customHeight="1" x14ac:dyDescent="0.2">
      <c r="A43" s="197"/>
      <c r="B43" s="205" t="s">
        <v>69</v>
      </c>
      <c r="C43" s="54" t="s">
        <v>242</v>
      </c>
      <c r="D43" s="55"/>
      <c r="E43" s="56"/>
      <c r="F43" s="57"/>
      <c r="G43" s="90"/>
      <c r="H43" s="63"/>
      <c r="I43" s="52"/>
      <c r="M43" s="224"/>
      <c r="N43" s="224"/>
    </row>
    <row r="44" spans="1:14" s="53" customFormat="1" ht="14.25" customHeight="1" x14ac:dyDescent="0.2">
      <c r="A44" s="206"/>
      <c r="B44" s="204" t="s">
        <v>72</v>
      </c>
      <c r="C44" s="60" t="s">
        <v>243</v>
      </c>
      <c r="D44" s="47">
        <v>1</v>
      </c>
      <c r="E44" s="48" t="s">
        <v>327</v>
      </c>
      <c r="F44" s="49"/>
      <c r="G44" s="89">
        <f>INT(D44*F44)</f>
        <v>0</v>
      </c>
      <c r="H44" s="61"/>
      <c r="I44" s="52"/>
      <c r="M44" s="224"/>
      <c r="N44" s="224"/>
    </row>
    <row r="45" spans="1:14" s="53" customFormat="1" ht="14.25" customHeight="1" x14ac:dyDescent="0.2">
      <c r="A45" s="197"/>
      <c r="B45" s="205" t="s">
        <v>69</v>
      </c>
      <c r="C45" s="54"/>
      <c r="D45" s="55"/>
      <c r="E45" s="56"/>
      <c r="F45" s="57"/>
      <c r="G45" s="58"/>
      <c r="H45" s="63"/>
      <c r="I45" s="52"/>
      <c r="M45" s="224"/>
      <c r="N45" s="224"/>
    </row>
    <row r="46" spans="1:14" s="53" customFormat="1" ht="14.25" customHeight="1" x14ac:dyDescent="0.2">
      <c r="A46" s="206"/>
      <c r="B46" s="204" t="s">
        <v>74</v>
      </c>
      <c r="C46" s="60" t="s">
        <v>243</v>
      </c>
      <c r="D46" s="47">
        <v>1</v>
      </c>
      <c r="E46" s="48" t="s">
        <v>327</v>
      </c>
      <c r="F46" s="49"/>
      <c r="G46" s="50"/>
      <c r="H46" s="61"/>
      <c r="I46" s="52"/>
      <c r="M46" s="224"/>
      <c r="N46" s="224"/>
    </row>
    <row r="47" spans="1:14" s="53" customFormat="1" ht="14.25" customHeight="1" x14ac:dyDescent="0.2">
      <c r="A47" s="197"/>
      <c r="B47" s="205" t="s">
        <v>69</v>
      </c>
      <c r="C47" s="54" t="s">
        <v>244</v>
      </c>
      <c r="D47" s="55"/>
      <c r="E47" s="56"/>
      <c r="F47" s="57"/>
      <c r="G47" s="58"/>
      <c r="H47" s="63"/>
      <c r="I47" s="52"/>
      <c r="M47" s="224"/>
      <c r="N47" s="224"/>
    </row>
    <row r="48" spans="1:14" s="53" customFormat="1" ht="14.25" customHeight="1" x14ac:dyDescent="0.2">
      <c r="A48" s="206"/>
      <c r="B48" s="204" t="s">
        <v>75</v>
      </c>
      <c r="C48" s="60" t="s">
        <v>48</v>
      </c>
      <c r="D48" s="47">
        <v>56</v>
      </c>
      <c r="E48" s="48" t="s">
        <v>327</v>
      </c>
      <c r="F48" s="49"/>
      <c r="G48" s="89">
        <f>INT(D48*F48)</f>
        <v>0</v>
      </c>
      <c r="H48" s="51"/>
      <c r="I48" s="52"/>
      <c r="M48" s="224"/>
      <c r="N48" s="224"/>
    </row>
    <row r="49" spans="1:14" s="53" customFormat="1" ht="14.25" customHeight="1" x14ac:dyDescent="0.2">
      <c r="A49" s="197"/>
      <c r="B49" s="205" t="s">
        <v>49</v>
      </c>
      <c r="C49" s="54" t="s">
        <v>245</v>
      </c>
      <c r="D49" s="55"/>
      <c r="E49" s="56"/>
      <c r="F49" s="57"/>
      <c r="G49" s="90"/>
      <c r="H49" s="59"/>
      <c r="I49" s="52"/>
      <c r="M49" s="224"/>
      <c r="N49" s="224"/>
    </row>
    <row r="50" spans="1:14" s="53" customFormat="1" ht="14.25" customHeight="1" x14ac:dyDescent="0.2">
      <c r="A50" s="206"/>
      <c r="B50" s="204" t="s">
        <v>77</v>
      </c>
      <c r="C50" s="60" t="s">
        <v>48</v>
      </c>
      <c r="D50" s="47">
        <v>24</v>
      </c>
      <c r="E50" s="48" t="s">
        <v>327</v>
      </c>
      <c r="F50" s="49"/>
      <c r="G50" s="89">
        <f>INT(D50*F50)</f>
        <v>0</v>
      </c>
      <c r="H50" s="51"/>
      <c r="I50" s="52"/>
      <c r="M50" s="224"/>
      <c r="N50" s="224"/>
    </row>
    <row r="51" spans="1:14" s="53" customFormat="1" ht="14.25" customHeight="1" x14ac:dyDescent="0.2">
      <c r="A51" s="197"/>
      <c r="B51" s="205" t="s">
        <v>49</v>
      </c>
      <c r="C51" s="54" t="s">
        <v>246</v>
      </c>
      <c r="D51" s="55"/>
      <c r="E51" s="56"/>
      <c r="F51" s="57"/>
      <c r="G51" s="58"/>
      <c r="H51" s="59"/>
      <c r="I51" s="52"/>
      <c r="M51" s="224"/>
      <c r="N51" s="224"/>
    </row>
    <row r="52" spans="1:14" s="53" customFormat="1" ht="14.25" customHeight="1" x14ac:dyDescent="0.2">
      <c r="A52" s="206"/>
      <c r="B52" s="204" t="s">
        <v>79</v>
      </c>
      <c r="C52" s="60" t="s">
        <v>247</v>
      </c>
      <c r="D52" s="47">
        <v>2</v>
      </c>
      <c r="E52" s="48" t="s">
        <v>327</v>
      </c>
      <c r="F52" s="49"/>
      <c r="G52" s="89">
        <f>INT(D52*F52)</f>
        <v>0</v>
      </c>
      <c r="H52" s="61"/>
      <c r="I52" s="52"/>
      <c r="M52" s="224"/>
      <c r="N52" s="224"/>
    </row>
    <row r="53" spans="1:14" s="53" customFormat="1" ht="14.25" customHeight="1" x14ac:dyDescent="0.2">
      <c r="A53" s="197"/>
      <c r="B53" s="205" t="s">
        <v>80</v>
      </c>
      <c r="C53" s="54" t="s">
        <v>249</v>
      </c>
      <c r="D53" s="55"/>
      <c r="E53" s="56"/>
      <c r="F53" s="57"/>
      <c r="G53" s="58"/>
      <c r="H53" s="63"/>
      <c r="I53" s="52"/>
      <c r="M53" s="224"/>
      <c r="N53" s="224"/>
    </row>
    <row r="54" spans="1:14" s="53" customFormat="1" ht="14.25" customHeight="1" x14ac:dyDescent="0.2">
      <c r="A54" s="206"/>
      <c r="B54" s="204" t="s">
        <v>82</v>
      </c>
      <c r="C54" s="60" t="s">
        <v>247</v>
      </c>
      <c r="D54" s="47">
        <v>5</v>
      </c>
      <c r="E54" s="48" t="s">
        <v>327</v>
      </c>
      <c r="F54" s="49"/>
      <c r="G54" s="89">
        <f>INT(D54*F54)</f>
        <v>0</v>
      </c>
      <c r="H54" s="61"/>
      <c r="I54" s="52"/>
      <c r="M54" s="224"/>
      <c r="N54" s="224"/>
    </row>
    <row r="55" spans="1:14" s="53" customFormat="1" ht="14.25" customHeight="1" x14ac:dyDescent="0.2">
      <c r="A55" s="197"/>
      <c r="B55" s="205" t="s">
        <v>80</v>
      </c>
      <c r="C55" s="54" t="s">
        <v>250</v>
      </c>
      <c r="D55" s="55"/>
      <c r="E55" s="56"/>
      <c r="F55" s="57"/>
      <c r="G55" s="58"/>
      <c r="H55" s="63"/>
      <c r="I55" s="52"/>
      <c r="M55" s="224"/>
      <c r="N55" s="224"/>
    </row>
    <row r="56" spans="1:14" s="53" customFormat="1" ht="14.25" customHeight="1" x14ac:dyDescent="0.2">
      <c r="A56" s="206"/>
      <c r="B56" s="204" t="s">
        <v>84</v>
      </c>
      <c r="C56" s="60" t="s">
        <v>248</v>
      </c>
      <c r="D56" s="47">
        <v>2</v>
      </c>
      <c r="E56" s="48" t="s">
        <v>327</v>
      </c>
      <c r="F56" s="49"/>
      <c r="G56" s="89">
        <f>INT(D56*F56)</f>
        <v>0</v>
      </c>
      <c r="H56" s="61"/>
      <c r="I56" s="52"/>
      <c r="M56" s="224"/>
      <c r="N56" s="224"/>
    </row>
    <row r="57" spans="1:14" s="53" customFormat="1" ht="14.25" customHeight="1" x14ac:dyDescent="0.2">
      <c r="A57" s="197"/>
      <c r="B57" s="205" t="s">
        <v>80</v>
      </c>
      <c r="C57" s="54" t="s">
        <v>251</v>
      </c>
      <c r="D57" s="55"/>
      <c r="E57" s="56"/>
      <c r="F57" s="57"/>
      <c r="G57" s="58"/>
      <c r="H57" s="63"/>
      <c r="I57" s="52"/>
      <c r="M57" s="224"/>
      <c r="N57" s="224"/>
    </row>
    <row r="58" spans="1:14" s="53" customFormat="1" ht="14.25" customHeight="1" x14ac:dyDescent="0.2">
      <c r="A58" s="206"/>
      <c r="B58" s="204" t="s">
        <v>86</v>
      </c>
      <c r="C58" s="60" t="s">
        <v>247</v>
      </c>
      <c r="D58" s="47">
        <v>13</v>
      </c>
      <c r="E58" s="48" t="s">
        <v>327</v>
      </c>
      <c r="F58" s="49"/>
      <c r="G58" s="89">
        <f>INT(D58*F58)</f>
        <v>0</v>
      </c>
      <c r="H58" s="61"/>
      <c r="I58" s="52"/>
      <c r="M58" s="224"/>
      <c r="N58" s="224"/>
    </row>
    <row r="59" spans="1:14" s="53" customFormat="1" ht="14.25" customHeight="1" x14ac:dyDescent="0.2">
      <c r="A59" s="197"/>
      <c r="B59" s="205" t="s">
        <v>87</v>
      </c>
      <c r="C59" s="54" t="s">
        <v>251</v>
      </c>
      <c r="D59" s="55"/>
      <c r="E59" s="56"/>
      <c r="F59" s="57"/>
      <c r="G59" s="58"/>
      <c r="H59" s="63"/>
      <c r="I59" s="52"/>
      <c r="M59" s="224"/>
      <c r="N59" s="224"/>
    </row>
    <row r="60" spans="1:14" s="53" customFormat="1" ht="14.25" customHeight="1" x14ac:dyDescent="0.2">
      <c r="A60" s="206"/>
      <c r="B60" s="207" t="s">
        <v>88</v>
      </c>
      <c r="C60" s="60" t="s">
        <v>248</v>
      </c>
      <c r="D60" s="47">
        <v>19</v>
      </c>
      <c r="E60" s="48" t="s">
        <v>327</v>
      </c>
      <c r="F60" s="49"/>
      <c r="G60" s="89">
        <f>INT(D60*F60)</f>
        <v>0</v>
      </c>
      <c r="H60" s="61"/>
      <c r="I60" s="52"/>
      <c r="M60" s="224"/>
      <c r="N60" s="224"/>
    </row>
    <row r="61" spans="1:14" s="53" customFormat="1" ht="14.25" customHeight="1" x14ac:dyDescent="0.2">
      <c r="A61" s="197"/>
      <c r="B61" s="205" t="s">
        <v>87</v>
      </c>
      <c r="C61" s="54" t="s">
        <v>252</v>
      </c>
      <c r="D61" s="55"/>
      <c r="E61" s="56"/>
      <c r="F61" s="57"/>
      <c r="G61" s="58"/>
      <c r="H61" s="63"/>
      <c r="I61" s="52"/>
      <c r="M61" s="224"/>
      <c r="N61" s="224"/>
    </row>
    <row r="62" spans="1:14" s="53" customFormat="1" ht="14.25" customHeight="1" x14ac:dyDescent="0.2">
      <c r="A62" s="206"/>
      <c r="B62" s="204" t="s">
        <v>89</v>
      </c>
      <c r="C62" s="60" t="s">
        <v>248</v>
      </c>
      <c r="D62" s="47">
        <v>4</v>
      </c>
      <c r="E62" s="48" t="s">
        <v>327</v>
      </c>
      <c r="F62" s="49"/>
      <c r="G62" s="89">
        <f>INT(D62*F62)</f>
        <v>0</v>
      </c>
      <c r="H62" s="61"/>
      <c r="I62" s="52"/>
      <c r="M62" s="224"/>
      <c r="N62" s="224"/>
    </row>
    <row r="63" spans="1:14" s="53" customFormat="1" ht="14.25" customHeight="1" x14ac:dyDescent="0.2">
      <c r="A63" s="197"/>
      <c r="B63" s="205" t="s">
        <v>90</v>
      </c>
      <c r="C63" s="54" t="s">
        <v>253</v>
      </c>
      <c r="D63" s="55"/>
      <c r="E63" s="56"/>
      <c r="F63" s="57"/>
      <c r="G63" s="58"/>
      <c r="H63" s="63"/>
      <c r="I63" s="52"/>
      <c r="M63" s="224"/>
      <c r="N63" s="224"/>
    </row>
    <row r="64" spans="1:14" s="53" customFormat="1" ht="14.25" customHeight="1" x14ac:dyDescent="0.2">
      <c r="A64" s="206"/>
      <c r="B64" s="204" t="s">
        <v>91</v>
      </c>
      <c r="C64" s="60" t="s">
        <v>254</v>
      </c>
      <c r="D64" s="47">
        <v>8</v>
      </c>
      <c r="E64" s="48" t="s">
        <v>327</v>
      </c>
      <c r="F64" s="49"/>
      <c r="G64" s="89">
        <f>INT(D64*F64)</f>
        <v>0</v>
      </c>
      <c r="H64" s="61"/>
      <c r="I64" s="52"/>
      <c r="M64" s="224"/>
      <c r="N64" s="224"/>
    </row>
    <row r="65" spans="1:14" s="53" customFormat="1" ht="14.25" customHeight="1" x14ac:dyDescent="0.2">
      <c r="A65" s="197"/>
      <c r="B65" s="205" t="s">
        <v>92</v>
      </c>
      <c r="C65" s="62" t="s">
        <v>259</v>
      </c>
      <c r="D65" s="55"/>
      <c r="E65" s="56"/>
      <c r="F65" s="57"/>
      <c r="G65" s="58"/>
      <c r="H65" s="63"/>
      <c r="I65" s="52"/>
      <c r="M65" s="224"/>
      <c r="N65" s="224"/>
    </row>
    <row r="66" spans="1:14" s="53" customFormat="1" ht="14.25" customHeight="1" x14ac:dyDescent="0.2">
      <c r="A66" s="206"/>
      <c r="B66" s="204" t="s">
        <v>100</v>
      </c>
      <c r="C66" s="60" t="s">
        <v>255</v>
      </c>
      <c r="D66" s="47">
        <v>3</v>
      </c>
      <c r="E66" s="48" t="s">
        <v>327</v>
      </c>
      <c r="F66" s="49"/>
      <c r="G66" s="89">
        <f>INT(D66*F66)</f>
        <v>0</v>
      </c>
      <c r="H66" s="61"/>
      <c r="I66" s="52"/>
      <c r="M66" s="224"/>
      <c r="N66" s="224"/>
    </row>
    <row r="67" spans="1:14" s="53" customFormat="1" ht="14.25" customHeight="1" x14ac:dyDescent="0.2">
      <c r="A67" s="197"/>
      <c r="B67" s="205" t="s">
        <v>95</v>
      </c>
      <c r="C67" s="62" t="s">
        <v>260</v>
      </c>
      <c r="D67" s="55"/>
      <c r="E67" s="56"/>
      <c r="F67" s="57"/>
      <c r="G67" s="58"/>
      <c r="H67" s="63"/>
      <c r="I67" s="52"/>
      <c r="M67" s="224"/>
      <c r="N67" s="224"/>
    </row>
    <row r="68" spans="1:14" s="53" customFormat="1" ht="14.25" customHeight="1" x14ac:dyDescent="0.2">
      <c r="A68" s="206"/>
      <c r="B68" s="204" t="s">
        <v>94</v>
      </c>
      <c r="C68" s="60" t="s">
        <v>256</v>
      </c>
      <c r="D68" s="47">
        <v>2</v>
      </c>
      <c r="E68" s="48" t="s">
        <v>327</v>
      </c>
      <c r="F68" s="49"/>
      <c r="G68" s="89">
        <f>INT(D68*F68)</f>
        <v>0</v>
      </c>
      <c r="H68" s="61"/>
      <c r="I68" s="52"/>
      <c r="M68" s="224"/>
      <c r="N68" s="224"/>
    </row>
    <row r="69" spans="1:14" s="53" customFormat="1" ht="14.25" customHeight="1" x14ac:dyDescent="0.2">
      <c r="A69" s="197"/>
      <c r="B69" s="205" t="s">
        <v>95</v>
      </c>
      <c r="C69" s="62" t="s">
        <v>260</v>
      </c>
      <c r="D69" s="55"/>
      <c r="E69" s="56"/>
      <c r="F69" s="57"/>
      <c r="G69" s="58"/>
      <c r="H69" s="63"/>
      <c r="I69" s="52"/>
      <c r="M69" s="224"/>
      <c r="N69" s="224"/>
    </row>
    <row r="70" spans="1:14" s="53" customFormat="1" ht="14.25" customHeight="1" x14ac:dyDescent="0.2">
      <c r="A70" s="206"/>
      <c r="B70" s="204" t="s">
        <v>97</v>
      </c>
      <c r="C70" s="60" t="s">
        <v>254</v>
      </c>
      <c r="D70" s="47">
        <v>1</v>
      </c>
      <c r="E70" s="48" t="s">
        <v>326</v>
      </c>
      <c r="F70" s="49"/>
      <c r="G70" s="50"/>
      <c r="H70" s="61"/>
      <c r="I70" s="52"/>
      <c r="M70" s="224"/>
      <c r="N70" s="224"/>
    </row>
    <row r="71" spans="1:14" s="53" customFormat="1" ht="14.25" customHeight="1" x14ac:dyDescent="0.2">
      <c r="A71" s="197"/>
      <c r="B71" s="205" t="s">
        <v>98</v>
      </c>
      <c r="C71" s="62" t="s">
        <v>261</v>
      </c>
      <c r="D71" s="55"/>
      <c r="E71" s="56"/>
      <c r="F71" s="57"/>
      <c r="G71" s="58"/>
      <c r="H71" s="63"/>
      <c r="I71" s="52"/>
      <c r="M71" s="224"/>
      <c r="N71" s="224"/>
    </row>
    <row r="72" spans="1:14" s="53" customFormat="1" ht="14.25" customHeight="1" x14ac:dyDescent="0.2">
      <c r="A72" s="206"/>
      <c r="B72" s="204" t="s">
        <v>99</v>
      </c>
      <c r="C72" s="60" t="s">
        <v>257</v>
      </c>
      <c r="D72" s="47">
        <v>4</v>
      </c>
      <c r="E72" s="48" t="s">
        <v>327</v>
      </c>
      <c r="F72" s="49"/>
      <c r="G72" s="89">
        <f>INT(D72*F72)</f>
        <v>0</v>
      </c>
      <c r="H72" s="61"/>
      <c r="I72" s="52"/>
      <c r="M72" s="224"/>
      <c r="N72" s="224"/>
    </row>
    <row r="73" spans="1:14" s="53" customFormat="1" ht="14.25" customHeight="1" x14ac:dyDescent="0.2">
      <c r="A73" s="197"/>
      <c r="B73" s="205" t="s">
        <v>98</v>
      </c>
      <c r="C73" s="62" t="s">
        <v>261</v>
      </c>
      <c r="D73" s="55"/>
      <c r="E73" s="56"/>
      <c r="F73" s="57"/>
      <c r="G73" s="58"/>
      <c r="H73" s="63"/>
      <c r="I73" s="52"/>
      <c r="M73" s="224"/>
      <c r="N73" s="224"/>
    </row>
    <row r="74" spans="1:14" s="53" customFormat="1" ht="14.25" customHeight="1" x14ac:dyDescent="0.2">
      <c r="A74" s="206"/>
      <c r="B74" s="204" t="s">
        <v>50</v>
      </c>
      <c r="C74" s="60" t="s">
        <v>257</v>
      </c>
      <c r="D74" s="47">
        <v>5</v>
      </c>
      <c r="E74" s="48" t="s">
        <v>327</v>
      </c>
      <c r="F74" s="49"/>
      <c r="G74" s="89">
        <f>INT(D74*F74)</f>
        <v>0</v>
      </c>
      <c r="H74" s="61"/>
      <c r="I74" s="52"/>
      <c r="M74" s="224"/>
      <c r="N74" s="224"/>
    </row>
    <row r="75" spans="1:14" s="53" customFormat="1" ht="14.25" customHeight="1" x14ac:dyDescent="0.2">
      <c r="A75" s="197"/>
      <c r="B75" s="205" t="s">
        <v>51</v>
      </c>
      <c r="C75" s="62" t="s">
        <v>264</v>
      </c>
      <c r="D75" s="55"/>
      <c r="E75" s="56"/>
      <c r="F75" s="57"/>
      <c r="G75" s="58"/>
      <c r="H75" s="63"/>
      <c r="I75" s="52"/>
      <c r="M75" s="224"/>
      <c r="N75" s="224"/>
    </row>
    <row r="76" spans="1:14" s="53" customFormat="1" ht="14.25" customHeight="1" x14ac:dyDescent="0.2">
      <c r="A76" s="206"/>
      <c r="B76" s="204" t="s">
        <v>102</v>
      </c>
      <c r="C76" s="60" t="s">
        <v>258</v>
      </c>
      <c r="D76" s="47">
        <v>3</v>
      </c>
      <c r="E76" s="48" t="s">
        <v>327</v>
      </c>
      <c r="F76" s="49"/>
      <c r="G76" s="89">
        <f>INT(D76*F76)</f>
        <v>0</v>
      </c>
      <c r="H76" s="61"/>
      <c r="I76" s="52"/>
      <c r="M76" s="224"/>
      <c r="N76" s="224"/>
    </row>
    <row r="77" spans="1:14" s="53" customFormat="1" ht="14.25" customHeight="1" x14ac:dyDescent="0.2">
      <c r="A77" s="197"/>
      <c r="B77" s="205" t="s">
        <v>103</v>
      </c>
      <c r="C77" s="62" t="s">
        <v>262</v>
      </c>
      <c r="D77" s="55"/>
      <c r="E77" s="56"/>
      <c r="F77" s="57"/>
      <c r="G77" s="58"/>
      <c r="H77" s="63"/>
      <c r="I77" s="52"/>
      <c r="M77" s="224"/>
      <c r="N77" s="224"/>
    </row>
    <row r="78" spans="1:14" s="53" customFormat="1" ht="14.25" customHeight="1" x14ac:dyDescent="0.2">
      <c r="A78" s="206"/>
      <c r="B78" s="204" t="s">
        <v>104</v>
      </c>
      <c r="C78" s="60" t="s">
        <v>258</v>
      </c>
      <c r="D78" s="47">
        <v>1</v>
      </c>
      <c r="E78" s="48" t="s">
        <v>327</v>
      </c>
      <c r="F78" s="49"/>
      <c r="G78" s="89">
        <f>INT(D78*F78)</f>
        <v>0</v>
      </c>
      <c r="H78" s="61"/>
      <c r="I78" s="52"/>
      <c r="M78" s="224"/>
      <c r="N78" s="224"/>
    </row>
    <row r="79" spans="1:14" s="53" customFormat="1" ht="14.25" customHeight="1" x14ac:dyDescent="0.2">
      <c r="A79" s="197"/>
      <c r="B79" s="205" t="s">
        <v>105</v>
      </c>
      <c r="C79" s="62" t="s">
        <v>263</v>
      </c>
      <c r="D79" s="55"/>
      <c r="E79" s="56"/>
      <c r="F79" s="57"/>
      <c r="G79" s="58"/>
      <c r="H79" s="63"/>
      <c r="I79" s="52"/>
      <c r="M79" s="224"/>
      <c r="N79" s="224"/>
    </row>
    <row r="80" spans="1:14" s="53" customFormat="1" ht="14.25" customHeight="1" x14ac:dyDescent="0.2">
      <c r="A80" s="206"/>
      <c r="B80" s="204" t="s">
        <v>228</v>
      </c>
      <c r="C80" s="60" t="s">
        <v>265</v>
      </c>
      <c r="D80" s="47"/>
      <c r="E80" s="48"/>
      <c r="F80" s="49"/>
      <c r="G80" s="89">
        <f>INT(D80*F80)</f>
        <v>0</v>
      </c>
      <c r="H80" s="61" t="s">
        <v>113</v>
      </c>
      <c r="I80" s="52"/>
      <c r="M80" s="224"/>
      <c r="N80" s="224"/>
    </row>
    <row r="81" spans="1:14" s="53" customFormat="1" ht="14.25" customHeight="1" x14ac:dyDescent="0.2">
      <c r="A81" s="197"/>
      <c r="B81" s="205" t="s">
        <v>107</v>
      </c>
      <c r="C81" s="62"/>
      <c r="D81" s="55"/>
      <c r="E81" s="56"/>
      <c r="F81" s="57"/>
      <c r="G81" s="58"/>
      <c r="H81" s="63"/>
      <c r="I81" s="52"/>
      <c r="M81" s="224"/>
      <c r="N81" s="224"/>
    </row>
    <row r="82" spans="1:14" s="53" customFormat="1" ht="14.25" customHeight="1" x14ac:dyDescent="0.2">
      <c r="A82" s="206"/>
      <c r="B82" s="204" t="s">
        <v>106</v>
      </c>
      <c r="C82" s="60" t="s">
        <v>266</v>
      </c>
      <c r="D82" s="47">
        <v>8</v>
      </c>
      <c r="E82" s="48" t="s">
        <v>327</v>
      </c>
      <c r="F82" s="49"/>
      <c r="G82" s="89">
        <f>INT(D82*F82)</f>
        <v>0</v>
      </c>
      <c r="H82" s="61"/>
      <c r="I82" s="52"/>
      <c r="M82" s="224"/>
      <c r="N82" s="224"/>
    </row>
    <row r="83" spans="1:14" s="53" customFormat="1" ht="14.25" customHeight="1" x14ac:dyDescent="0.2">
      <c r="A83" s="197"/>
      <c r="B83" s="205" t="s">
        <v>107</v>
      </c>
      <c r="C83" s="62" t="s">
        <v>281</v>
      </c>
      <c r="D83" s="55"/>
      <c r="E83" s="56"/>
      <c r="F83" s="57"/>
      <c r="G83" s="58"/>
      <c r="H83" s="63"/>
      <c r="I83" s="52"/>
      <c r="M83" s="224"/>
      <c r="N83" s="224"/>
    </row>
    <row r="84" spans="1:14" s="53" customFormat="1" ht="14.25" customHeight="1" x14ac:dyDescent="0.2">
      <c r="A84" s="206"/>
      <c r="B84" s="204" t="s">
        <v>108</v>
      </c>
      <c r="C84" s="60" t="s">
        <v>267</v>
      </c>
      <c r="D84" s="47">
        <v>1</v>
      </c>
      <c r="E84" s="48" t="s">
        <v>327</v>
      </c>
      <c r="F84" s="49"/>
      <c r="G84" s="50"/>
      <c r="H84" s="61"/>
      <c r="I84" s="52"/>
      <c r="M84" s="224"/>
      <c r="N84" s="224"/>
    </row>
    <row r="85" spans="1:14" s="53" customFormat="1" ht="14.25" customHeight="1" x14ac:dyDescent="0.2">
      <c r="A85" s="197"/>
      <c r="B85" s="205" t="s">
        <v>109</v>
      </c>
      <c r="C85" s="62" t="s">
        <v>282</v>
      </c>
      <c r="D85" s="55"/>
      <c r="E85" s="56"/>
      <c r="F85" s="57"/>
      <c r="G85" s="58"/>
      <c r="H85" s="63"/>
      <c r="I85" s="52"/>
      <c r="M85" s="224"/>
      <c r="N85" s="224"/>
    </row>
    <row r="86" spans="1:14" s="53" customFormat="1" ht="14.25" customHeight="1" x14ac:dyDescent="0.2">
      <c r="A86" s="206"/>
      <c r="B86" s="204" t="s">
        <v>317</v>
      </c>
      <c r="C86" s="60" t="s">
        <v>266</v>
      </c>
      <c r="D86" s="47">
        <v>1</v>
      </c>
      <c r="E86" s="48" t="s">
        <v>327</v>
      </c>
      <c r="F86" s="49"/>
      <c r="G86" s="50"/>
      <c r="H86" s="61"/>
      <c r="I86" s="52"/>
      <c r="M86" s="224"/>
      <c r="N86" s="224"/>
    </row>
    <row r="87" spans="1:14" s="53" customFormat="1" ht="14.25" customHeight="1" x14ac:dyDescent="0.2">
      <c r="A87" s="197"/>
      <c r="B87" s="205" t="s">
        <v>111</v>
      </c>
      <c r="C87" s="62" t="s">
        <v>283</v>
      </c>
      <c r="D87" s="55"/>
      <c r="E87" s="56"/>
      <c r="F87" s="57"/>
      <c r="G87" s="58"/>
      <c r="H87" s="63"/>
      <c r="I87" s="52"/>
      <c r="M87" s="224"/>
      <c r="N87" s="224"/>
    </row>
    <row r="88" spans="1:14" s="53" customFormat="1" ht="14.25" customHeight="1" x14ac:dyDescent="0.2">
      <c r="A88" s="206"/>
      <c r="B88" s="204" t="s">
        <v>53</v>
      </c>
      <c r="C88" s="60" t="s">
        <v>268</v>
      </c>
      <c r="D88" s="47">
        <v>2</v>
      </c>
      <c r="E88" s="48" t="s">
        <v>327</v>
      </c>
      <c r="F88" s="49"/>
      <c r="G88" s="89">
        <f>INT(D88*F88)</f>
        <v>0</v>
      </c>
      <c r="H88" s="61"/>
      <c r="I88" s="52"/>
      <c r="M88" s="224"/>
      <c r="N88" s="224"/>
    </row>
    <row r="89" spans="1:14" s="53" customFormat="1" ht="14.25" customHeight="1" x14ac:dyDescent="0.2">
      <c r="A89" s="197"/>
      <c r="B89" s="205" t="s">
        <v>54</v>
      </c>
      <c r="C89" s="62" t="s">
        <v>284</v>
      </c>
      <c r="D89" s="55"/>
      <c r="E89" s="56"/>
      <c r="F89" s="57"/>
      <c r="G89" s="58"/>
      <c r="H89" s="63"/>
      <c r="I89" s="52"/>
      <c r="M89" s="224"/>
      <c r="N89" s="224"/>
    </row>
    <row r="90" spans="1:14" s="53" customFormat="1" ht="14.25" customHeight="1" x14ac:dyDescent="0.2">
      <c r="A90" s="206"/>
      <c r="B90" s="204" t="s">
        <v>56</v>
      </c>
      <c r="C90" s="60" t="s">
        <v>269</v>
      </c>
      <c r="D90" s="64">
        <v>3</v>
      </c>
      <c r="E90" s="48" t="s">
        <v>327</v>
      </c>
      <c r="F90" s="49"/>
      <c r="G90" s="89">
        <f>INT(D90*F90)</f>
        <v>0</v>
      </c>
      <c r="H90" s="61"/>
      <c r="I90" s="52"/>
      <c r="M90" s="224"/>
      <c r="N90" s="224"/>
    </row>
    <row r="91" spans="1:14" s="53" customFormat="1" ht="14.25" customHeight="1" x14ac:dyDescent="0.2">
      <c r="A91" s="197"/>
      <c r="B91" s="205" t="s">
        <v>57</v>
      </c>
      <c r="C91" s="62" t="s">
        <v>285</v>
      </c>
      <c r="D91" s="55"/>
      <c r="E91" s="56"/>
      <c r="F91" s="57"/>
      <c r="G91" s="58"/>
      <c r="H91" s="63"/>
      <c r="I91" s="52"/>
      <c r="M91" s="224"/>
      <c r="N91" s="224"/>
    </row>
    <row r="92" spans="1:14" s="111" customFormat="1" ht="14.25" customHeight="1" x14ac:dyDescent="0.2">
      <c r="A92" s="208"/>
      <c r="B92" s="147" t="s">
        <v>59</v>
      </c>
      <c r="C92" s="105" t="s">
        <v>270</v>
      </c>
      <c r="D92" s="106">
        <v>0</v>
      </c>
      <c r="E92" s="48"/>
      <c r="F92" s="107"/>
      <c r="G92" s="117"/>
      <c r="H92" s="109" t="s">
        <v>328</v>
      </c>
      <c r="I92" s="110"/>
      <c r="M92" s="227"/>
      <c r="N92" s="227"/>
    </row>
    <row r="93" spans="1:14" s="111" customFormat="1" ht="14.25" customHeight="1" x14ac:dyDescent="0.2">
      <c r="A93" s="209"/>
      <c r="B93" s="148" t="s">
        <v>57</v>
      </c>
      <c r="C93" s="112"/>
      <c r="D93" s="113"/>
      <c r="E93" s="56"/>
      <c r="F93" s="114"/>
      <c r="G93" s="115"/>
      <c r="H93" s="116"/>
      <c r="I93" s="110"/>
      <c r="M93" s="227"/>
      <c r="N93" s="227"/>
    </row>
    <row r="94" spans="1:14" s="53" customFormat="1" ht="14.25" customHeight="1" x14ac:dyDescent="0.2">
      <c r="A94" s="206"/>
      <c r="B94" s="204" t="s">
        <v>61</v>
      </c>
      <c r="C94" s="60" t="s">
        <v>269</v>
      </c>
      <c r="D94" s="47">
        <v>7</v>
      </c>
      <c r="E94" s="48" t="s">
        <v>327</v>
      </c>
      <c r="F94" s="49"/>
      <c r="G94" s="89">
        <f>INT(D94*F94)</f>
        <v>0</v>
      </c>
      <c r="H94" s="61"/>
      <c r="I94" s="52"/>
      <c r="M94" s="224"/>
      <c r="N94" s="224"/>
    </row>
    <row r="95" spans="1:14" s="53" customFormat="1" ht="14.25" customHeight="1" x14ac:dyDescent="0.2">
      <c r="A95" s="197"/>
      <c r="B95" s="205" t="s">
        <v>54</v>
      </c>
      <c r="C95" s="62" t="s">
        <v>286</v>
      </c>
      <c r="D95" s="55"/>
      <c r="E95" s="56"/>
      <c r="F95" s="57"/>
      <c r="G95" s="58"/>
      <c r="H95" s="63"/>
      <c r="I95" s="52"/>
      <c r="M95" s="224"/>
      <c r="N95" s="224"/>
    </row>
    <row r="96" spans="1:14" s="53" customFormat="1" ht="14.25" customHeight="1" x14ac:dyDescent="0.2">
      <c r="A96" s="206"/>
      <c r="B96" s="204" t="s">
        <v>112</v>
      </c>
      <c r="C96" s="60" t="s">
        <v>268</v>
      </c>
      <c r="D96" s="47"/>
      <c r="E96" s="48"/>
      <c r="F96" s="49"/>
      <c r="G96" s="89"/>
      <c r="H96" s="61" t="s">
        <v>113</v>
      </c>
      <c r="I96" s="52"/>
      <c r="M96" s="224"/>
      <c r="N96" s="224"/>
    </row>
    <row r="97" spans="1:14" s="53" customFormat="1" ht="14.25" customHeight="1" x14ac:dyDescent="0.2">
      <c r="A97" s="197"/>
      <c r="B97" s="205" t="s">
        <v>54</v>
      </c>
      <c r="C97" s="62"/>
      <c r="D97" s="55"/>
      <c r="E97" s="56"/>
      <c r="F97" s="57"/>
      <c r="G97" s="58"/>
      <c r="H97" s="63"/>
      <c r="I97" s="52"/>
      <c r="M97" s="224"/>
      <c r="N97" s="224"/>
    </row>
    <row r="98" spans="1:14" s="111" customFormat="1" ht="14.25" customHeight="1" x14ac:dyDescent="0.2">
      <c r="A98" s="208"/>
      <c r="B98" s="147" t="s">
        <v>62</v>
      </c>
      <c r="C98" s="105" t="s">
        <v>271</v>
      </c>
      <c r="D98" s="106">
        <v>1</v>
      </c>
      <c r="E98" s="48" t="s">
        <v>327</v>
      </c>
      <c r="F98" s="49"/>
      <c r="G98" s="117"/>
      <c r="H98" s="109"/>
      <c r="I98" s="110"/>
      <c r="M98" s="227"/>
      <c r="N98" s="227"/>
    </row>
    <row r="99" spans="1:14" s="111" customFormat="1" ht="14.25" customHeight="1" x14ac:dyDescent="0.2">
      <c r="A99" s="209"/>
      <c r="B99" s="148" t="s">
        <v>57</v>
      </c>
      <c r="C99" s="112" t="s">
        <v>287</v>
      </c>
      <c r="D99" s="113"/>
      <c r="E99" s="56"/>
      <c r="F99" s="114"/>
      <c r="G99" s="115"/>
      <c r="H99" s="116"/>
      <c r="I99" s="110"/>
      <c r="M99" s="227"/>
      <c r="N99" s="227"/>
    </row>
    <row r="100" spans="1:14" s="53" customFormat="1" ht="14.25" customHeight="1" x14ac:dyDescent="0.2">
      <c r="A100" s="206"/>
      <c r="B100" s="204" t="s">
        <v>114</v>
      </c>
      <c r="C100" s="60" t="s">
        <v>269</v>
      </c>
      <c r="D100" s="47">
        <v>2</v>
      </c>
      <c r="E100" s="48" t="s">
        <v>327</v>
      </c>
      <c r="F100" s="49"/>
      <c r="G100" s="89">
        <f>INT(D100*F100)</f>
        <v>0</v>
      </c>
      <c r="H100" s="61"/>
      <c r="I100" s="52"/>
      <c r="M100" s="224"/>
      <c r="N100" s="224"/>
    </row>
    <row r="101" spans="1:14" s="53" customFormat="1" ht="14.25" customHeight="1" x14ac:dyDescent="0.2">
      <c r="A101" s="197"/>
      <c r="B101" s="205" t="s">
        <v>54</v>
      </c>
      <c r="C101" s="62" t="s">
        <v>285</v>
      </c>
      <c r="D101" s="55"/>
      <c r="E101" s="56"/>
      <c r="F101" s="57"/>
      <c r="G101" s="58"/>
      <c r="H101" s="63"/>
      <c r="I101" s="52"/>
      <c r="M101" s="224"/>
      <c r="N101" s="224"/>
    </row>
    <row r="102" spans="1:14" s="53" customFormat="1" ht="14.25" customHeight="1" x14ac:dyDescent="0.2">
      <c r="A102" s="206"/>
      <c r="B102" s="204" t="s">
        <v>115</v>
      </c>
      <c r="C102" s="60" t="s">
        <v>270</v>
      </c>
      <c r="D102" s="47"/>
      <c r="E102" s="48"/>
      <c r="F102" s="49"/>
      <c r="G102" s="50"/>
      <c r="H102" s="61" t="s">
        <v>113</v>
      </c>
      <c r="I102" s="52"/>
      <c r="M102" s="224"/>
      <c r="N102" s="224"/>
    </row>
    <row r="103" spans="1:14" s="53" customFormat="1" ht="14.25" customHeight="1" x14ac:dyDescent="0.2">
      <c r="A103" s="197"/>
      <c r="B103" s="205" t="s">
        <v>54</v>
      </c>
      <c r="C103" s="62"/>
      <c r="D103" s="55"/>
      <c r="E103" s="56"/>
      <c r="F103" s="57"/>
      <c r="G103" s="58"/>
      <c r="H103" s="63"/>
      <c r="I103" s="52"/>
      <c r="M103" s="224"/>
      <c r="N103" s="224"/>
    </row>
    <row r="104" spans="1:14" s="111" customFormat="1" ht="14.25" customHeight="1" x14ac:dyDescent="0.2">
      <c r="A104" s="208"/>
      <c r="B104" s="147" t="s">
        <v>116</v>
      </c>
      <c r="C104" s="105" t="s">
        <v>272</v>
      </c>
      <c r="D104" s="106">
        <v>2</v>
      </c>
      <c r="E104" s="48" t="s">
        <v>326</v>
      </c>
      <c r="F104" s="49"/>
      <c r="G104" s="108">
        <f>INT(D104*F104)</f>
        <v>0</v>
      </c>
      <c r="H104" s="109"/>
      <c r="I104" s="110"/>
      <c r="M104" s="227"/>
      <c r="N104" s="227"/>
    </row>
    <row r="105" spans="1:14" s="111" customFormat="1" ht="14.25" customHeight="1" x14ac:dyDescent="0.2">
      <c r="A105" s="209"/>
      <c r="B105" s="148" t="s">
        <v>117</v>
      </c>
      <c r="C105" s="112" t="s">
        <v>288</v>
      </c>
      <c r="D105" s="113"/>
      <c r="E105" s="56"/>
      <c r="F105" s="114"/>
      <c r="G105" s="115"/>
      <c r="H105" s="116"/>
      <c r="I105" s="110"/>
      <c r="M105" s="227"/>
      <c r="N105" s="227"/>
    </row>
    <row r="106" spans="1:14" s="111" customFormat="1" ht="14.25" customHeight="1" x14ac:dyDescent="0.2">
      <c r="A106" s="208"/>
      <c r="B106" s="147" t="s">
        <v>119</v>
      </c>
      <c r="C106" s="105" t="s">
        <v>273</v>
      </c>
      <c r="D106" s="106">
        <v>2</v>
      </c>
      <c r="E106" s="48" t="s">
        <v>327</v>
      </c>
      <c r="F106" s="49"/>
      <c r="G106" s="108">
        <f>INT(D106*F106)</f>
        <v>0</v>
      </c>
      <c r="H106" s="109"/>
      <c r="I106" s="110"/>
      <c r="M106" s="227"/>
      <c r="N106" s="227"/>
    </row>
    <row r="107" spans="1:14" s="111" customFormat="1" ht="14.25" customHeight="1" x14ac:dyDescent="0.2">
      <c r="A107" s="209"/>
      <c r="B107" s="148" t="s">
        <v>117</v>
      </c>
      <c r="C107" s="112" t="s">
        <v>289</v>
      </c>
      <c r="D107" s="113"/>
      <c r="E107" s="56"/>
      <c r="F107" s="114"/>
      <c r="G107" s="115"/>
      <c r="H107" s="116"/>
      <c r="I107" s="110"/>
      <c r="M107" s="227"/>
      <c r="N107" s="227"/>
    </row>
    <row r="108" spans="1:14" s="111" customFormat="1" ht="14.25" customHeight="1" x14ac:dyDescent="0.2">
      <c r="A108" s="208"/>
      <c r="B108" s="147" t="s">
        <v>121</v>
      </c>
      <c r="C108" s="105" t="s">
        <v>274</v>
      </c>
      <c r="D108" s="106">
        <v>1</v>
      </c>
      <c r="E108" s="48" t="s">
        <v>327</v>
      </c>
      <c r="F108" s="49"/>
      <c r="G108" s="117"/>
      <c r="H108" s="109"/>
      <c r="I108" s="110"/>
      <c r="M108" s="227"/>
      <c r="N108" s="227"/>
    </row>
    <row r="109" spans="1:14" s="111" customFormat="1" ht="14.25" customHeight="1" x14ac:dyDescent="0.2">
      <c r="A109" s="209"/>
      <c r="B109" s="148" t="s">
        <v>117</v>
      </c>
      <c r="C109" s="112" t="s">
        <v>288</v>
      </c>
      <c r="D109" s="113"/>
      <c r="E109" s="56"/>
      <c r="F109" s="114"/>
      <c r="G109" s="115"/>
      <c r="H109" s="116"/>
      <c r="I109" s="110"/>
      <c r="M109" s="227"/>
      <c r="N109" s="227"/>
    </row>
    <row r="110" spans="1:14" s="53" customFormat="1" ht="14.25" customHeight="1" x14ac:dyDescent="0.2">
      <c r="A110" s="206"/>
      <c r="B110" s="204" t="s">
        <v>126</v>
      </c>
      <c r="C110" s="60" t="s">
        <v>275</v>
      </c>
      <c r="D110" s="47">
        <v>1</v>
      </c>
      <c r="E110" s="48" t="s">
        <v>327</v>
      </c>
      <c r="F110" s="49"/>
      <c r="G110" s="50"/>
      <c r="H110" s="61"/>
      <c r="I110" s="52"/>
      <c r="M110" s="224"/>
      <c r="N110" s="224"/>
    </row>
    <row r="111" spans="1:14" s="53" customFormat="1" ht="14.25" customHeight="1" x14ac:dyDescent="0.2">
      <c r="A111" s="197"/>
      <c r="B111" s="205" t="s">
        <v>124</v>
      </c>
      <c r="C111" s="62" t="s">
        <v>290</v>
      </c>
      <c r="D111" s="55"/>
      <c r="E111" s="56"/>
      <c r="F111" s="57"/>
      <c r="G111" s="58"/>
      <c r="H111" s="63"/>
      <c r="I111" s="52"/>
      <c r="M111" s="224"/>
      <c r="N111" s="224"/>
    </row>
    <row r="112" spans="1:14" s="53" customFormat="1" ht="14.25" customHeight="1" x14ac:dyDescent="0.2">
      <c r="A112" s="206"/>
      <c r="B112" s="204" t="s">
        <v>123</v>
      </c>
      <c r="C112" s="60" t="s">
        <v>276</v>
      </c>
      <c r="D112" s="47">
        <v>1</v>
      </c>
      <c r="E112" s="48" t="s">
        <v>327</v>
      </c>
      <c r="F112" s="49"/>
      <c r="G112" s="50"/>
      <c r="H112" s="61"/>
      <c r="I112" s="52"/>
      <c r="M112" s="224"/>
      <c r="N112" s="224"/>
    </row>
    <row r="113" spans="1:14" s="53" customFormat="1" ht="14.25" customHeight="1" x14ac:dyDescent="0.2">
      <c r="A113" s="197"/>
      <c r="B113" s="205" t="s">
        <v>124</v>
      </c>
      <c r="C113" s="62" t="s">
        <v>291</v>
      </c>
      <c r="D113" s="55"/>
      <c r="E113" s="56"/>
      <c r="F113" s="57"/>
      <c r="G113" s="58"/>
      <c r="H113" s="63"/>
      <c r="I113" s="52"/>
      <c r="M113" s="224"/>
      <c r="N113" s="224"/>
    </row>
    <row r="114" spans="1:14" s="53" customFormat="1" ht="14.25" customHeight="1" x14ac:dyDescent="0.2">
      <c r="A114" s="206"/>
      <c r="B114" s="204" t="s">
        <v>128</v>
      </c>
      <c r="C114" s="60" t="s">
        <v>277</v>
      </c>
      <c r="D114" s="47">
        <v>14</v>
      </c>
      <c r="E114" s="48" t="s">
        <v>327</v>
      </c>
      <c r="F114" s="49"/>
      <c r="G114" s="89"/>
      <c r="H114" s="61"/>
      <c r="I114" s="52"/>
      <c r="M114" s="224"/>
      <c r="N114" s="224"/>
    </row>
    <row r="115" spans="1:14" s="53" customFormat="1" ht="14.25" customHeight="1" x14ac:dyDescent="0.2">
      <c r="A115" s="197"/>
      <c r="B115" s="205" t="s">
        <v>129</v>
      </c>
      <c r="C115" s="62" t="s">
        <v>292</v>
      </c>
      <c r="D115" s="55"/>
      <c r="E115" s="56"/>
      <c r="F115" s="57"/>
      <c r="G115" s="58"/>
      <c r="H115" s="63"/>
      <c r="I115" s="52"/>
      <c r="M115" s="224"/>
      <c r="N115" s="224"/>
    </row>
    <row r="116" spans="1:14" s="53" customFormat="1" ht="14.25" customHeight="1" x14ac:dyDescent="0.2">
      <c r="A116" s="206"/>
      <c r="B116" s="204" t="s">
        <v>346</v>
      </c>
      <c r="C116" s="60" t="s">
        <v>256</v>
      </c>
      <c r="D116" s="47">
        <v>8</v>
      </c>
      <c r="E116" s="48" t="s">
        <v>327</v>
      </c>
      <c r="F116" s="49"/>
      <c r="G116" s="89"/>
      <c r="H116" s="61"/>
      <c r="I116" s="52"/>
      <c r="M116" s="224"/>
      <c r="N116" s="224"/>
    </row>
    <row r="117" spans="1:14" s="53" customFormat="1" ht="14.25" customHeight="1" x14ac:dyDescent="0.2">
      <c r="A117" s="197"/>
      <c r="B117" s="148" t="s">
        <v>348</v>
      </c>
      <c r="C117" s="62" t="s">
        <v>347</v>
      </c>
      <c r="D117" s="55"/>
      <c r="E117" s="56"/>
      <c r="F117" s="57"/>
      <c r="G117" s="58"/>
      <c r="H117" s="63"/>
      <c r="I117" s="52"/>
      <c r="M117" s="224"/>
      <c r="N117" s="224"/>
    </row>
    <row r="118" spans="1:14" s="53" customFormat="1" ht="14.25" customHeight="1" x14ac:dyDescent="0.2">
      <c r="A118" s="206"/>
      <c r="B118" s="204" t="s">
        <v>130</v>
      </c>
      <c r="C118" s="60" t="s">
        <v>278</v>
      </c>
      <c r="D118" s="47">
        <v>2</v>
      </c>
      <c r="E118" s="48" t="s">
        <v>327</v>
      </c>
      <c r="F118" s="49"/>
      <c r="G118" s="89"/>
      <c r="H118" s="61"/>
      <c r="I118" s="52"/>
      <c r="M118" s="224"/>
      <c r="N118" s="224"/>
    </row>
    <row r="119" spans="1:14" s="53" customFormat="1" ht="14.25" customHeight="1" x14ac:dyDescent="0.2">
      <c r="A119" s="197"/>
      <c r="B119" s="205" t="s">
        <v>131</v>
      </c>
      <c r="C119" s="62" t="s">
        <v>293</v>
      </c>
      <c r="D119" s="55"/>
      <c r="E119" s="56"/>
      <c r="F119" s="57"/>
      <c r="G119" s="58"/>
      <c r="H119" s="63"/>
      <c r="I119" s="52"/>
      <c r="M119" s="224"/>
      <c r="N119" s="224"/>
    </row>
    <row r="120" spans="1:14" s="53" customFormat="1" ht="14.25" customHeight="1" x14ac:dyDescent="0.2">
      <c r="A120" s="206"/>
      <c r="B120" s="204" t="s">
        <v>133</v>
      </c>
      <c r="C120" s="60" t="s">
        <v>279</v>
      </c>
      <c r="D120" s="47">
        <v>1</v>
      </c>
      <c r="E120" s="48" t="s">
        <v>327</v>
      </c>
      <c r="F120" s="49"/>
      <c r="G120" s="50"/>
      <c r="H120" s="61"/>
      <c r="I120" s="52"/>
      <c r="M120" s="224"/>
      <c r="N120" s="224"/>
    </row>
    <row r="121" spans="1:14" s="53" customFormat="1" ht="14.25" customHeight="1" x14ac:dyDescent="0.2">
      <c r="A121" s="197"/>
      <c r="B121" s="205" t="s">
        <v>131</v>
      </c>
      <c r="C121" s="62" t="s">
        <v>294</v>
      </c>
      <c r="D121" s="55"/>
      <c r="E121" s="56"/>
      <c r="F121" s="57"/>
      <c r="G121" s="58"/>
      <c r="H121" s="63"/>
      <c r="I121" s="52"/>
      <c r="M121" s="224"/>
      <c r="N121" s="224"/>
    </row>
    <row r="122" spans="1:14" s="53" customFormat="1" ht="14.25" customHeight="1" x14ac:dyDescent="0.2">
      <c r="A122" s="206"/>
      <c r="B122" s="204" t="s">
        <v>135</v>
      </c>
      <c r="C122" s="60" t="s">
        <v>278</v>
      </c>
      <c r="D122" s="47">
        <v>2</v>
      </c>
      <c r="E122" s="48" t="s">
        <v>327</v>
      </c>
      <c r="F122" s="49"/>
      <c r="G122" s="89"/>
      <c r="H122" s="61"/>
      <c r="I122" s="52"/>
      <c r="M122" s="224"/>
      <c r="N122" s="224"/>
    </row>
    <row r="123" spans="1:14" s="53" customFormat="1" ht="14.25" customHeight="1" x14ac:dyDescent="0.2">
      <c r="A123" s="197"/>
      <c r="B123" s="205" t="s">
        <v>136</v>
      </c>
      <c r="C123" s="62" t="s">
        <v>295</v>
      </c>
      <c r="D123" s="55"/>
      <c r="E123" s="56"/>
      <c r="F123" s="57"/>
      <c r="G123" s="58"/>
      <c r="H123" s="63"/>
      <c r="I123" s="52"/>
      <c r="M123" s="224"/>
      <c r="N123" s="224"/>
    </row>
    <row r="124" spans="1:14" s="53" customFormat="1" ht="14.25" customHeight="1" x14ac:dyDescent="0.2">
      <c r="A124" s="206"/>
      <c r="B124" s="204" t="s">
        <v>137</v>
      </c>
      <c r="C124" s="60" t="s">
        <v>278</v>
      </c>
      <c r="D124" s="47">
        <v>2</v>
      </c>
      <c r="E124" s="48" t="s">
        <v>327</v>
      </c>
      <c r="F124" s="49"/>
      <c r="G124" s="89"/>
      <c r="H124" s="61"/>
      <c r="I124" s="52"/>
      <c r="M124" s="224"/>
      <c r="N124" s="224"/>
    </row>
    <row r="125" spans="1:14" s="53" customFormat="1" ht="14.25" customHeight="1" x14ac:dyDescent="0.2">
      <c r="A125" s="197"/>
      <c r="B125" s="205" t="s">
        <v>136</v>
      </c>
      <c r="C125" s="62" t="s">
        <v>295</v>
      </c>
      <c r="D125" s="55"/>
      <c r="E125" s="56"/>
      <c r="F125" s="57"/>
      <c r="G125" s="58"/>
      <c r="H125" s="63"/>
      <c r="I125" s="52"/>
      <c r="M125" s="224"/>
      <c r="N125" s="224"/>
    </row>
    <row r="126" spans="1:14" s="53" customFormat="1" ht="14.25" customHeight="1" x14ac:dyDescent="0.2">
      <c r="A126" s="206"/>
      <c r="B126" s="204" t="s">
        <v>138</v>
      </c>
      <c r="C126" s="60" t="s">
        <v>266</v>
      </c>
      <c r="D126" s="47">
        <v>1</v>
      </c>
      <c r="E126" s="48" t="s">
        <v>327</v>
      </c>
      <c r="F126" s="49"/>
      <c r="G126" s="50"/>
      <c r="H126" s="61"/>
      <c r="I126" s="52"/>
      <c r="M126" s="224"/>
      <c r="N126" s="224"/>
    </row>
    <row r="127" spans="1:14" s="53" customFormat="1" ht="14.25" customHeight="1" x14ac:dyDescent="0.2">
      <c r="A127" s="197"/>
      <c r="B127" s="205" t="s">
        <v>139</v>
      </c>
      <c r="C127" s="62" t="s">
        <v>296</v>
      </c>
      <c r="D127" s="55"/>
      <c r="E127" s="56"/>
      <c r="F127" s="57"/>
      <c r="G127" s="58"/>
      <c r="H127" s="63"/>
      <c r="I127" s="52"/>
      <c r="M127" s="224"/>
      <c r="N127" s="224"/>
    </row>
    <row r="128" spans="1:14" s="53" customFormat="1" ht="14.25" customHeight="1" x14ac:dyDescent="0.2">
      <c r="A128" s="206"/>
      <c r="B128" s="204" t="s">
        <v>140</v>
      </c>
      <c r="C128" s="60" t="s">
        <v>266</v>
      </c>
      <c r="D128" s="47">
        <v>1</v>
      </c>
      <c r="E128" s="48" t="s">
        <v>327</v>
      </c>
      <c r="F128" s="49"/>
      <c r="G128" s="50"/>
      <c r="H128" s="61"/>
      <c r="I128" s="52"/>
      <c r="M128" s="224"/>
      <c r="N128" s="224"/>
    </row>
    <row r="129" spans="1:14" s="53" customFormat="1" ht="14.25" customHeight="1" x14ac:dyDescent="0.2">
      <c r="A129" s="197"/>
      <c r="B129" s="205" t="s">
        <v>141</v>
      </c>
      <c r="C129" s="62" t="s">
        <v>297</v>
      </c>
      <c r="D129" s="55"/>
      <c r="E129" s="56"/>
      <c r="F129" s="57"/>
      <c r="G129" s="58"/>
      <c r="H129" s="63"/>
      <c r="I129" s="52"/>
      <c r="M129" s="224"/>
      <c r="N129" s="224"/>
    </row>
    <row r="130" spans="1:14" s="53" customFormat="1" ht="14.25" customHeight="1" x14ac:dyDescent="0.2">
      <c r="A130" s="206"/>
      <c r="B130" s="204" t="s">
        <v>142</v>
      </c>
      <c r="C130" s="60" t="s">
        <v>280</v>
      </c>
      <c r="D130" s="47">
        <v>1</v>
      </c>
      <c r="E130" s="48" t="s">
        <v>327</v>
      </c>
      <c r="F130" s="49"/>
      <c r="G130" s="50"/>
      <c r="H130" s="61"/>
      <c r="I130" s="52"/>
      <c r="M130" s="224"/>
      <c r="N130" s="224"/>
    </row>
    <row r="131" spans="1:14" s="53" customFormat="1" ht="14.25" customHeight="1" x14ac:dyDescent="0.2">
      <c r="A131" s="197"/>
      <c r="B131" s="205" t="s">
        <v>143</v>
      </c>
      <c r="C131" s="62" t="s">
        <v>298</v>
      </c>
      <c r="D131" s="55"/>
      <c r="E131" s="56"/>
      <c r="F131" s="57"/>
      <c r="G131" s="58"/>
      <c r="H131" s="63"/>
      <c r="I131" s="52"/>
      <c r="M131" s="224"/>
      <c r="N131" s="224"/>
    </row>
    <row r="132" spans="1:14" s="53" customFormat="1" ht="14.25" customHeight="1" x14ac:dyDescent="0.2">
      <c r="A132" s="206"/>
      <c r="B132" s="204" t="s">
        <v>144</v>
      </c>
      <c r="C132" s="60" t="s">
        <v>277</v>
      </c>
      <c r="D132" s="47">
        <v>10</v>
      </c>
      <c r="E132" s="48" t="s">
        <v>327</v>
      </c>
      <c r="F132" s="49"/>
      <c r="G132" s="89"/>
      <c r="H132" s="61"/>
      <c r="I132" s="52"/>
      <c r="M132" s="224"/>
      <c r="N132" s="224"/>
    </row>
    <row r="133" spans="1:14" s="53" customFormat="1" ht="14.25" customHeight="1" x14ac:dyDescent="0.2">
      <c r="A133" s="197"/>
      <c r="B133" s="205" t="s">
        <v>145</v>
      </c>
      <c r="C133" s="62" t="s">
        <v>299</v>
      </c>
      <c r="D133" s="55"/>
      <c r="E133" s="56"/>
      <c r="F133" s="57"/>
      <c r="G133" s="58"/>
      <c r="H133" s="63"/>
      <c r="I133" s="52"/>
      <c r="M133" s="224"/>
      <c r="N133" s="224"/>
    </row>
    <row r="134" spans="1:14" s="53" customFormat="1" ht="14.25" customHeight="1" x14ac:dyDescent="0.2">
      <c r="A134" s="206"/>
      <c r="B134" s="204" t="s">
        <v>146</v>
      </c>
      <c r="C134" s="60"/>
      <c r="D134" s="47"/>
      <c r="E134" s="48"/>
      <c r="F134" s="49"/>
      <c r="G134" s="50"/>
      <c r="H134" s="51" t="s">
        <v>352</v>
      </c>
      <c r="I134" s="52"/>
      <c r="M134" s="224"/>
      <c r="N134" s="224"/>
    </row>
    <row r="135" spans="1:14" s="53" customFormat="1" ht="14.25" customHeight="1" x14ac:dyDescent="0.2">
      <c r="A135" s="197"/>
      <c r="B135" s="205"/>
      <c r="C135" s="62" t="s">
        <v>300</v>
      </c>
      <c r="D135" s="55"/>
      <c r="E135" s="56"/>
      <c r="F135" s="57"/>
      <c r="G135" s="58"/>
      <c r="H135" s="63"/>
      <c r="I135" s="52"/>
      <c r="M135" s="224"/>
      <c r="N135" s="224"/>
    </row>
    <row r="136" spans="1:14" s="53" customFormat="1" ht="14.25" customHeight="1" x14ac:dyDescent="0.2">
      <c r="A136" s="206"/>
      <c r="B136" s="204" t="s">
        <v>148</v>
      </c>
      <c r="C136" s="60"/>
      <c r="D136" s="47"/>
      <c r="E136" s="48"/>
      <c r="F136" s="49"/>
      <c r="G136" s="89"/>
      <c r="H136" s="51" t="s">
        <v>352</v>
      </c>
      <c r="I136" s="52"/>
      <c r="M136" s="224"/>
      <c r="N136" s="224"/>
    </row>
    <row r="137" spans="1:14" s="53" customFormat="1" ht="14.25" customHeight="1" x14ac:dyDescent="0.2">
      <c r="A137" s="197"/>
      <c r="B137" s="205" t="s">
        <v>149</v>
      </c>
      <c r="C137" s="62" t="s">
        <v>301</v>
      </c>
      <c r="D137" s="55"/>
      <c r="E137" s="56"/>
      <c r="F137" s="57"/>
      <c r="G137" s="58"/>
      <c r="H137" s="63"/>
      <c r="I137" s="52"/>
      <c r="M137" s="224"/>
      <c r="N137" s="224"/>
    </row>
    <row r="138" spans="1:14" s="111" customFormat="1" ht="14.25" customHeight="1" x14ac:dyDescent="0.2">
      <c r="A138" s="208"/>
      <c r="B138" s="147" t="s">
        <v>229</v>
      </c>
      <c r="C138" s="105"/>
      <c r="D138" s="106">
        <v>3</v>
      </c>
      <c r="E138" s="48" t="s">
        <v>326</v>
      </c>
      <c r="F138" s="49"/>
      <c r="G138" s="89"/>
      <c r="H138" s="109"/>
      <c r="I138" s="110"/>
      <c r="M138" s="227"/>
      <c r="N138" s="227"/>
    </row>
    <row r="139" spans="1:14" s="111" customFormat="1" ht="14.25" customHeight="1" x14ac:dyDescent="0.2">
      <c r="A139" s="209"/>
      <c r="B139" s="205" t="s">
        <v>239</v>
      </c>
      <c r="C139" s="112" t="s">
        <v>302</v>
      </c>
      <c r="D139" s="113"/>
      <c r="E139" s="56"/>
      <c r="F139" s="114"/>
      <c r="G139" s="115"/>
      <c r="H139" s="116"/>
      <c r="I139" s="110"/>
      <c r="M139" s="227"/>
      <c r="N139" s="227"/>
    </row>
    <row r="140" spans="1:14" s="53" customFormat="1" ht="14.25" customHeight="1" x14ac:dyDescent="0.2">
      <c r="A140" s="206"/>
      <c r="B140" s="204" t="s">
        <v>150</v>
      </c>
      <c r="C140" s="60" t="s">
        <v>304</v>
      </c>
      <c r="D140" s="47">
        <v>3</v>
      </c>
      <c r="E140" s="48" t="s">
        <v>327</v>
      </c>
      <c r="F140" s="49"/>
      <c r="G140" s="89"/>
      <c r="H140" s="61"/>
      <c r="I140" s="52"/>
      <c r="M140" s="224"/>
      <c r="N140" s="224"/>
    </row>
    <row r="141" spans="1:14" s="53" customFormat="1" ht="14.25" customHeight="1" x14ac:dyDescent="0.2">
      <c r="A141" s="197"/>
      <c r="B141" s="205" t="s">
        <v>151</v>
      </c>
      <c r="C141" s="62" t="s">
        <v>303</v>
      </c>
      <c r="D141" s="55"/>
      <c r="E141" s="56"/>
      <c r="F141" s="57"/>
      <c r="G141" s="58"/>
      <c r="H141" s="118"/>
      <c r="I141" s="52"/>
      <c r="M141" s="224"/>
      <c r="N141" s="224"/>
    </row>
    <row r="142" spans="1:14" s="53" customFormat="1" ht="14.25" customHeight="1" x14ac:dyDescent="0.2">
      <c r="A142" s="206"/>
      <c r="B142" s="204"/>
      <c r="C142" s="60"/>
      <c r="D142" s="47"/>
      <c r="E142" s="48"/>
      <c r="F142" s="49"/>
      <c r="G142" s="89"/>
      <c r="H142" s="61"/>
      <c r="I142" s="52"/>
      <c r="M142" s="224"/>
      <c r="N142" s="224"/>
    </row>
    <row r="143" spans="1:14" s="53" customFormat="1" ht="14.25" customHeight="1" x14ac:dyDescent="0.2">
      <c r="A143" s="197"/>
      <c r="B143" s="205"/>
      <c r="C143" s="62"/>
      <c r="D143" s="55"/>
      <c r="E143" s="56"/>
      <c r="F143" s="57"/>
      <c r="G143" s="58"/>
      <c r="H143" s="63"/>
      <c r="I143" s="52"/>
      <c r="M143" s="224"/>
      <c r="N143" s="224"/>
    </row>
    <row r="144" spans="1:14" s="53" customFormat="1" ht="14.25" customHeight="1" x14ac:dyDescent="0.2">
      <c r="A144" s="206"/>
      <c r="B144" s="204"/>
      <c r="C144" s="60"/>
      <c r="D144" s="47"/>
      <c r="E144" s="48"/>
      <c r="F144" s="49"/>
      <c r="G144" s="50"/>
      <c r="H144" s="61"/>
      <c r="I144" s="52"/>
      <c r="M144" s="224"/>
      <c r="N144" s="224"/>
    </row>
    <row r="145" spans="1:14" s="53" customFormat="1" ht="14.25" customHeight="1" x14ac:dyDescent="0.2">
      <c r="A145" s="197"/>
      <c r="B145" s="205"/>
      <c r="C145" s="62"/>
      <c r="D145" s="55"/>
      <c r="E145" s="56"/>
      <c r="F145" s="57"/>
      <c r="G145" s="58"/>
      <c r="H145" s="63"/>
      <c r="I145" s="52"/>
      <c r="M145" s="224"/>
      <c r="N145" s="224"/>
    </row>
    <row r="146" spans="1:14" s="53" customFormat="1" ht="14.25" customHeight="1" x14ac:dyDescent="0.2">
      <c r="A146" s="206"/>
      <c r="B146" s="210" t="s">
        <v>153</v>
      </c>
      <c r="C146" s="60"/>
      <c r="D146" s="47"/>
      <c r="E146" s="48"/>
      <c r="F146" s="49"/>
      <c r="G146" s="50"/>
      <c r="H146" s="61"/>
      <c r="I146" s="52"/>
      <c r="M146" s="224"/>
      <c r="N146" s="224"/>
    </row>
    <row r="147" spans="1:14" s="53" customFormat="1" ht="14.25" customHeight="1" x14ac:dyDescent="0.2">
      <c r="A147" s="197"/>
      <c r="B147" s="205"/>
      <c r="C147" s="62"/>
      <c r="D147" s="55"/>
      <c r="E147" s="56"/>
      <c r="F147" s="57"/>
      <c r="G147" s="58"/>
      <c r="H147" s="63"/>
      <c r="I147" s="52"/>
      <c r="M147" s="224"/>
      <c r="N147" s="224"/>
    </row>
    <row r="148" spans="1:14" s="53" customFormat="1" ht="14.25" customHeight="1" x14ac:dyDescent="0.2">
      <c r="A148" s="206"/>
      <c r="B148" s="204"/>
      <c r="C148" s="60"/>
      <c r="D148" s="47"/>
      <c r="E148" s="48"/>
      <c r="F148" s="49"/>
      <c r="G148" s="50"/>
      <c r="H148" s="61"/>
      <c r="I148" s="52"/>
      <c r="M148" s="224"/>
      <c r="N148" s="224"/>
    </row>
    <row r="149" spans="1:14" s="53" customFormat="1" ht="14.25" customHeight="1" x14ac:dyDescent="0.2">
      <c r="A149" s="197"/>
      <c r="B149" s="205"/>
      <c r="C149" s="62"/>
      <c r="D149" s="55"/>
      <c r="E149" s="56"/>
      <c r="F149" s="57"/>
      <c r="G149" s="58"/>
      <c r="H149" s="63"/>
      <c r="I149" s="52"/>
      <c r="M149" s="224"/>
      <c r="N149" s="224"/>
    </row>
    <row r="150" spans="1:14" s="53" customFormat="1" ht="14.25" customHeight="1" x14ac:dyDescent="0.2">
      <c r="A150" s="206"/>
      <c r="B150" s="204"/>
      <c r="C150" s="60"/>
      <c r="D150" s="47"/>
      <c r="E150" s="48"/>
      <c r="F150" s="49"/>
      <c r="G150" s="50"/>
      <c r="H150" s="61"/>
      <c r="I150" s="52"/>
      <c r="M150" s="224"/>
      <c r="N150" s="224"/>
    </row>
    <row r="151" spans="1:14" s="53" customFormat="1" ht="14.25" customHeight="1" x14ac:dyDescent="0.2">
      <c r="A151" s="197"/>
      <c r="B151" s="205"/>
      <c r="C151" s="62"/>
      <c r="D151" s="55"/>
      <c r="E151" s="56"/>
      <c r="F151" s="57"/>
      <c r="G151" s="58"/>
      <c r="H151" s="63"/>
      <c r="I151" s="52"/>
      <c r="M151" s="224"/>
      <c r="N151" s="224"/>
    </row>
    <row r="152" spans="1:14" s="53" customFormat="1" ht="14.25" customHeight="1" x14ac:dyDescent="0.2">
      <c r="A152" s="206"/>
      <c r="B152" s="204"/>
      <c r="C152" s="60"/>
      <c r="D152" s="47"/>
      <c r="E152" s="48"/>
      <c r="F152" s="49"/>
      <c r="G152" s="50"/>
      <c r="H152" s="61"/>
      <c r="I152" s="52"/>
      <c r="M152" s="224"/>
      <c r="N152" s="224"/>
    </row>
    <row r="153" spans="1:14" s="53" customFormat="1" ht="14.25" customHeight="1" x14ac:dyDescent="0.2">
      <c r="A153" s="197"/>
      <c r="B153" s="205"/>
      <c r="C153" s="62"/>
      <c r="D153" s="55"/>
      <c r="E153" s="56"/>
      <c r="F153" s="57"/>
      <c r="G153" s="58"/>
      <c r="H153" s="63"/>
      <c r="I153" s="52"/>
      <c r="M153" s="224"/>
      <c r="N153" s="224"/>
    </row>
    <row r="154" spans="1:14" s="53" customFormat="1" ht="14.25" customHeight="1" x14ac:dyDescent="0.2">
      <c r="A154" s="206"/>
      <c r="B154" s="204"/>
      <c r="C154" s="60"/>
      <c r="D154" s="47"/>
      <c r="E154" s="48"/>
      <c r="F154" s="49"/>
      <c r="G154" s="50"/>
      <c r="H154" s="61"/>
      <c r="I154" s="52"/>
      <c r="M154" s="224"/>
      <c r="N154" s="224"/>
    </row>
    <row r="155" spans="1:14" s="53" customFormat="1" ht="14.25" customHeight="1" x14ac:dyDescent="0.2">
      <c r="A155" s="197"/>
      <c r="B155" s="205"/>
      <c r="C155" s="62"/>
      <c r="D155" s="55"/>
      <c r="E155" s="56"/>
      <c r="F155" s="57"/>
      <c r="G155" s="58"/>
      <c r="H155" s="63"/>
      <c r="I155" s="52"/>
      <c r="M155" s="224"/>
      <c r="N155" s="224"/>
    </row>
    <row r="156" spans="1:14" s="53" customFormat="1" ht="14.25" customHeight="1" x14ac:dyDescent="0.2">
      <c r="A156" s="206"/>
      <c r="B156" s="204"/>
      <c r="C156" s="60"/>
      <c r="D156" s="47"/>
      <c r="E156" s="48"/>
      <c r="F156" s="49"/>
      <c r="G156" s="50"/>
      <c r="H156" s="61"/>
      <c r="I156" s="52"/>
      <c r="M156" s="224"/>
      <c r="N156" s="224"/>
    </row>
    <row r="157" spans="1:14" s="53" customFormat="1" ht="14.25" customHeight="1" x14ac:dyDescent="0.2">
      <c r="A157" s="197"/>
      <c r="B157" s="205"/>
      <c r="C157" s="62"/>
      <c r="D157" s="55"/>
      <c r="E157" s="56"/>
      <c r="F157" s="57"/>
      <c r="G157" s="58"/>
      <c r="H157" s="63"/>
      <c r="I157" s="52"/>
      <c r="M157" s="224"/>
      <c r="N157" s="224"/>
    </row>
    <row r="158" spans="1:14" s="53" customFormat="1" ht="14.25" customHeight="1" x14ac:dyDescent="0.2">
      <c r="A158" s="206"/>
      <c r="B158" s="204"/>
      <c r="C158" s="60"/>
      <c r="D158" s="47"/>
      <c r="E158" s="48"/>
      <c r="F158" s="49"/>
      <c r="G158" s="50"/>
      <c r="H158" s="61"/>
      <c r="I158" s="52"/>
      <c r="M158" s="224"/>
      <c r="N158" s="224"/>
    </row>
    <row r="159" spans="1:14" s="53" customFormat="1" ht="14.25" customHeight="1" x14ac:dyDescent="0.2">
      <c r="A159" s="197"/>
      <c r="B159" s="205"/>
      <c r="C159" s="62"/>
      <c r="D159" s="55"/>
      <c r="E159" s="56"/>
      <c r="F159" s="57"/>
      <c r="G159" s="58"/>
      <c r="H159" s="63"/>
      <c r="I159" s="52"/>
      <c r="M159" s="224"/>
      <c r="N159" s="224"/>
    </row>
    <row r="160" spans="1:14" s="53" customFormat="1" ht="14.25" customHeight="1" x14ac:dyDescent="0.2">
      <c r="A160" s="206"/>
      <c r="B160" s="204"/>
      <c r="C160" s="60"/>
      <c r="D160" s="47"/>
      <c r="E160" s="48"/>
      <c r="F160" s="49"/>
      <c r="G160" s="50"/>
      <c r="H160" s="61"/>
      <c r="I160" s="52"/>
      <c r="M160" s="224"/>
      <c r="N160" s="224"/>
    </row>
    <row r="161" spans="1:14" s="53" customFormat="1" ht="14.25" customHeight="1" x14ac:dyDescent="0.2">
      <c r="A161" s="197"/>
      <c r="B161" s="205"/>
      <c r="C161" s="62"/>
      <c r="D161" s="55"/>
      <c r="E161" s="56"/>
      <c r="F161" s="57"/>
      <c r="G161" s="58"/>
      <c r="H161" s="63"/>
      <c r="I161" s="52"/>
      <c r="M161" s="224"/>
      <c r="N161" s="224"/>
    </row>
    <row r="162" spans="1:14" s="53" customFormat="1" ht="14.25" customHeight="1" x14ac:dyDescent="0.2">
      <c r="A162" s="206"/>
      <c r="B162" s="204"/>
      <c r="C162" s="60"/>
      <c r="D162" s="47"/>
      <c r="E162" s="48"/>
      <c r="F162" s="49"/>
      <c r="G162" s="50"/>
      <c r="H162" s="61"/>
      <c r="I162" s="52"/>
      <c r="M162" s="224"/>
      <c r="N162" s="224"/>
    </row>
    <row r="163" spans="1:14" s="53" customFormat="1" ht="14.25" customHeight="1" x14ac:dyDescent="0.2">
      <c r="A163" s="197"/>
      <c r="B163" s="205"/>
      <c r="C163" s="62"/>
      <c r="D163" s="55"/>
      <c r="E163" s="56"/>
      <c r="F163" s="57"/>
      <c r="G163" s="58"/>
      <c r="H163" s="63"/>
      <c r="I163" s="52"/>
      <c r="M163" s="224"/>
      <c r="N163" s="224"/>
    </row>
    <row r="164" spans="1:14" s="53" customFormat="1" ht="14.25" customHeight="1" x14ac:dyDescent="0.2">
      <c r="A164" s="206"/>
      <c r="B164" s="204"/>
      <c r="C164" s="60"/>
      <c r="D164" s="47"/>
      <c r="E164" s="48"/>
      <c r="F164" s="49"/>
      <c r="G164" s="50"/>
      <c r="H164" s="61"/>
      <c r="I164" s="52"/>
      <c r="M164" s="224"/>
      <c r="N164" s="224"/>
    </row>
    <row r="165" spans="1:14" s="53" customFormat="1" ht="14.25" customHeight="1" x14ac:dyDescent="0.2">
      <c r="A165" s="197"/>
      <c r="B165" s="205"/>
      <c r="C165" s="62"/>
      <c r="D165" s="55"/>
      <c r="E165" s="56"/>
      <c r="F165" s="57"/>
      <c r="G165" s="58"/>
      <c r="H165" s="63"/>
      <c r="I165" s="52"/>
      <c r="M165" s="224"/>
      <c r="N165" s="224"/>
    </row>
    <row r="166" spans="1:14" s="53" customFormat="1" ht="14.25" customHeight="1" x14ac:dyDescent="0.2">
      <c r="A166" s="206" t="s">
        <v>154</v>
      </c>
      <c r="B166" s="204" t="s">
        <v>66</v>
      </c>
      <c r="C166" s="60"/>
      <c r="D166" s="47"/>
      <c r="E166" s="48"/>
      <c r="F166" s="49"/>
      <c r="G166" s="50"/>
      <c r="H166" s="61"/>
      <c r="I166" s="52"/>
      <c r="M166" s="224"/>
      <c r="N166" s="224"/>
    </row>
    <row r="167" spans="1:14" s="53" customFormat="1" ht="14.25" customHeight="1" x14ac:dyDescent="0.2">
      <c r="A167" s="197"/>
      <c r="B167" s="205"/>
      <c r="C167" s="62"/>
      <c r="D167" s="55"/>
      <c r="E167" s="56"/>
      <c r="F167" s="57"/>
      <c r="G167" s="58"/>
      <c r="H167" s="63"/>
      <c r="I167" s="52"/>
      <c r="M167" s="224"/>
      <c r="N167" s="224"/>
    </row>
    <row r="168" spans="1:14" customFormat="1" ht="14.25" customHeight="1" x14ac:dyDescent="0.15">
      <c r="A168" s="211"/>
      <c r="B168" s="119" t="s">
        <v>305</v>
      </c>
      <c r="C168" s="119"/>
      <c r="D168" s="120">
        <v>632</v>
      </c>
      <c r="E168" s="121" t="s">
        <v>311</v>
      </c>
      <c r="F168" s="120"/>
      <c r="G168" s="89">
        <f>INT(D168*F168)</f>
        <v>0</v>
      </c>
      <c r="H168" s="122"/>
      <c r="M168" s="228"/>
      <c r="N168" s="228"/>
    </row>
    <row r="169" spans="1:14" customFormat="1" ht="14.25" customHeight="1" x14ac:dyDescent="0.4">
      <c r="A169" s="214"/>
      <c r="B169" s="123"/>
      <c r="C169" s="123" t="s">
        <v>306</v>
      </c>
      <c r="D169" s="124"/>
      <c r="E169" s="125"/>
      <c r="F169" s="124"/>
      <c r="G169" s="124"/>
      <c r="H169" s="126"/>
      <c r="J169" s="127"/>
      <c r="M169" s="228"/>
      <c r="N169" s="228"/>
    </row>
    <row r="170" spans="1:14" customFormat="1" ht="14.25" customHeight="1" x14ac:dyDescent="0.15">
      <c r="A170" s="215"/>
      <c r="B170" s="119" t="s">
        <v>305</v>
      </c>
      <c r="C170" s="119"/>
      <c r="D170" s="120">
        <v>340</v>
      </c>
      <c r="E170" s="121" t="s">
        <v>311</v>
      </c>
      <c r="F170" s="120"/>
      <c r="G170" s="89">
        <f>INT(D170*F170)</f>
        <v>0</v>
      </c>
      <c r="H170" s="122"/>
      <c r="M170" s="228"/>
      <c r="N170" s="228"/>
    </row>
    <row r="171" spans="1:14" customFormat="1" ht="14.25" customHeight="1" x14ac:dyDescent="0.4">
      <c r="A171" s="211"/>
      <c r="B171" s="123"/>
      <c r="C171" s="123" t="s">
        <v>308</v>
      </c>
      <c r="D171" s="124"/>
      <c r="E171" s="125"/>
      <c r="F171" s="124"/>
      <c r="G171" s="124"/>
      <c r="H171" s="126"/>
      <c r="J171" s="127"/>
      <c r="M171" s="228"/>
      <c r="N171" s="228"/>
    </row>
    <row r="172" spans="1:14" s="53" customFormat="1" ht="14.25" customHeight="1" x14ac:dyDescent="0.2">
      <c r="A172" s="206"/>
      <c r="B172" s="204" t="s">
        <v>68</v>
      </c>
      <c r="C172" s="60"/>
      <c r="D172" s="47">
        <v>2</v>
      </c>
      <c r="E172" s="48" t="s">
        <v>326</v>
      </c>
      <c r="F172" s="49"/>
      <c r="G172" s="89">
        <f>INT(D172*F172)</f>
        <v>0</v>
      </c>
      <c r="H172" s="61"/>
      <c r="I172" s="52"/>
      <c r="M172" s="224"/>
      <c r="N172" s="224"/>
    </row>
    <row r="173" spans="1:14" s="53" customFormat="1" ht="14.25" customHeight="1" x14ac:dyDescent="0.2">
      <c r="A173" s="197"/>
      <c r="B173" s="205" t="s">
        <v>69</v>
      </c>
      <c r="C173" s="54" t="s">
        <v>70</v>
      </c>
      <c r="D173" s="55"/>
      <c r="E173" s="56"/>
      <c r="F173" s="57"/>
      <c r="G173" s="90"/>
      <c r="H173" s="63"/>
      <c r="I173" s="52"/>
      <c r="M173" s="224"/>
      <c r="N173" s="224"/>
    </row>
    <row r="174" spans="1:14" s="53" customFormat="1" ht="14.25" customHeight="1" x14ac:dyDescent="0.2">
      <c r="A174" s="206"/>
      <c r="B174" s="207" t="s">
        <v>71</v>
      </c>
      <c r="C174" s="60"/>
      <c r="D174" s="47">
        <v>2</v>
      </c>
      <c r="E174" s="48" t="s">
        <v>327</v>
      </c>
      <c r="F174" s="49"/>
      <c r="G174" s="89">
        <f>INT(D174*F174)</f>
        <v>0</v>
      </c>
      <c r="H174" s="61"/>
      <c r="I174" s="52"/>
      <c r="M174" s="224"/>
      <c r="N174" s="224"/>
    </row>
    <row r="175" spans="1:14" s="53" customFormat="1" ht="14.25" customHeight="1" x14ac:dyDescent="0.2">
      <c r="A175" s="197"/>
      <c r="B175" s="205" t="s">
        <v>69</v>
      </c>
      <c r="C175" s="54" t="s">
        <v>70</v>
      </c>
      <c r="D175" s="55"/>
      <c r="E175" s="56"/>
      <c r="F175" s="57"/>
      <c r="G175" s="90"/>
      <c r="H175" s="63"/>
      <c r="I175" s="52"/>
      <c r="M175" s="224"/>
      <c r="N175" s="224"/>
    </row>
    <row r="176" spans="1:14" s="53" customFormat="1" ht="14.25" customHeight="1" x14ac:dyDescent="0.2">
      <c r="A176" s="206"/>
      <c r="B176" s="204" t="s">
        <v>72</v>
      </c>
      <c r="C176" s="60"/>
      <c r="D176" s="47">
        <v>1</v>
      </c>
      <c r="E176" s="48" t="s">
        <v>327</v>
      </c>
      <c r="F176" s="49"/>
      <c r="G176" s="89">
        <f>INT(D176*F176)</f>
        <v>0</v>
      </c>
      <c r="H176" s="61"/>
      <c r="I176" s="52"/>
      <c r="M176" s="224"/>
      <c r="N176" s="224"/>
    </row>
    <row r="177" spans="1:14" s="53" customFormat="1" ht="14.25" customHeight="1" x14ac:dyDescent="0.2">
      <c r="A177" s="197"/>
      <c r="B177" s="205" t="s">
        <v>69</v>
      </c>
      <c r="C177" s="54" t="s">
        <v>73</v>
      </c>
      <c r="D177" s="55"/>
      <c r="E177" s="56"/>
      <c r="F177" s="57"/>
      <c r="G177" s="58"/>
      <c r="H177" s="63"/>
      <c r="I177" s="52"/>
      <c r="M177" s="224"/>
      <c r="N177" s="224"/>
    </row>
    <row r="178" spans="1:14" s="53" customFormat="1" ht="14.25" customHeight="1" x14ac:dyDescent="0.2">
      <c r="A178" s="206"/>
      <c r="B178" s="204" t="s">
        <v>74</v>
      </c>
      <c r="C178" s="60"/>
      <c r="D178" s="47">
        <v>1</v>
      </c>
      <c r="E178" s="48" t="s">
        <v>327</v>
      </c>
      <c r="F178" s="49"/>
      <c r="G178" s="89">
        <f>INT(D178*F178)</f>
        <v>0</v>
      </c>
      <c r="H178" s="61"/>
      <c r="I178" s="52"/>
      <c r="M178" s="224"/>
      <c r="N178" s="224"/>
    </row>
    <row r="179" spans="1:14" s="53" customFormat="1" ht="14.25" customHeight="1" x14ac:dyDescent="0.2">
      <c r="A179" s="197"/>
      <c r="B179" s="205" t="s">
        <v>69</v>
      </c>
      <c r="C179" s="54" t="s">
        <v>73</v>
      </c>
      <c r="D179" s="55"/>
      <c r="E179" s="56"/>
      <c r="F179" s="57"/>
      <c r="G179" s="58"/>
      <c r="H179" s="63"/>
      <c r="I179" s="52"/>
      <c r="M179" s="224"/>
      <c r="N179" s="224"/>
    </row>
    <row r="180" spans="1:14" s="53" customFormat="1" ht="14.25" customHeight="1" x14ac:dyDescent="0.2">
      <c r="A180" s="206"/>
      <c r="B180" s="204" t="s">
        <v>75</v>
      </c>
      <c r="C180" s="60" t="s">
        <v>48</v>
      </c>
      <c r="D180" s="47">
        <v>56</v>
      </c>
      <c r="E180" s="48" t="s">
        <v>327</v>
      </c>
      <c r="F180" s="49"/>
      <c r="G180" s="89">
        <f>INT(D180*F180)</f>
        <v>0</v>
      </c>
      <c r="H180" s="51"/>
      <c r="I180" s="52"/>
      <c r="M180" s="224"/>
      <c r="N180" s="224"/>
    </row>
    <row r="181" spans="1:14" s="53" customFormat="1" ht="14.25" customHeight="1" x14ac:dyDescent="0.2">
      <c r="A181" s="197"/>
      <c r="B181" s="205" t="s">
        <v>49</v>
      </c>
      <c r="C181" s="54" t="s">
        <v>76</v>
      </c>
      <c r="D181" s="55"/>
      <c r="E181" s="56"/>
      <c r="F181" s="57"/>
      <c r="G181" s="90"/>
      <c r="H181" s="59"/>
      <c r="I181" s="52"/>
      <c r="M181" s="224"/>
      <c r="N181" s="224"/>
    </row>
    <row r="182" spans="1:14" s="53" customFormat="1" ht="14.25" customHeight="1" x14ac:dyDescent="0.2">
      <c r="A182" s="206"/>
      <c r="B182" s="204" t="s">
        <v>77</v>
      </c>
      <c r="C182" s="60" t="s">
        <v>48</v>
      </c>
      <c r="D182" s="47">
        <v>24</v>
      </c>
      <c r="E182" s="48" t="s">
        <v>327</v>
      </c>
      <c r="F182" s="49"/>
      <c r="G182" s="89">
        <f>INT(D182*F182)</f>
        <v>0</v>
      </c>
      <c r="H182" s="51"/>
      <c r="I182" s="52"/>
      <c r="M182" s="224"/>
      <c r="N182" s="224"/>
    </row>
    <row r="183" spans="1:14" s="53" customFormat="1" ht="14.25" customHeight="1" x14ac:dyDescent="0.2">
      <c r="A183" s="197"/>
      <c r="B183" s="205" t="s">
        <v>49</v>
      </c>
      <c r="C183" s="54" t="s">
        <v>78</v>
      </c>
      <c r="D183" s="55"/>
      <c r="E183" s="56"/>
      <c r="F183" s="57"/>
      <c r="G183" s="58"/>
      <c r="H183" s="59"/>
      <c r="I183" s="52"/>
      <c r="M183" s="224"/>
      <c r="N183" s="224"/>
    </row>
    <row r="184" spans="1:14" s="53" customFormat="1" ht="14.25" customHeight="1" x14ac:dyDescent="0.2">
      <c r="A184" s="206"/>
      <c r="B184" s="204" t="s">
        <v>79</v>
      </c>
      <c r="C184" s="60"/>
      <c r="D184" s="47">
        <v>2</v>
      </c>
      <c r="E184" s="48" t="s">
        <v>327</v>
      </c>
      <c r="F184" s="49"/>
      <c r="G184" s="89">
        <f>INT(D184*F184)</f>
        <v>0</v>
      </c>
      <c r="H184" s="61"/>
      <c r="I184" s="52"/>
      <c r="M184" s="224"/>
      <c r="N184" s="224"/>
    </row>
    <row r="185" spans="1:14" s="53" customFormat="1" ht="14.25" customHeight="1" x14ac:dyDescent="0.2">
      <c r="A185" s="197"/>
      <c r="B185" s="205" t="s">
        <v>80</v>
      </c>
      <c r="C185" s="54" t="s">
        <v>81</v>
      </c>
      <c r="D185" s="55"/>
      <c r="E185" s="56"/>
      <c r="F185" s="57"/>
      <c r="G185" s="58"/>
      <c r="H185" s="63"/>
      <c r="I185" s="52"/>
      <c r="M185" s="224"/>
      <c r="N185" s="224"/>
    </row>
    <row r="186" spans="1:14" s="53" customFormat="1" ht="14.25" customHeight="1" x14ac:dyDescent="0.2">
      <c r="A186" s="206"/>
      <c r="B186" s="204" t="s">
        <v>82</v>
      </c>
      <c r="C186" s="60"/>
      <c r="D186" s="47">
        <v>5</v>
      </c>
      <c r="E186" s="48" t="s">
        <v>327</v>
      </c>
      <c r="F186" s="49"/>
      <c r="G186" s="89">
        <f>INT(D186*F186)</f>
        <v>0</v>
      </c>
      <c r="H186" s="61"/>
      <c r="I186" s="52"/>
      <c r="M186" s="224"/>
      <c r="N186" s="224"/>
    </row>
    <row r="187" spans="1:14" s="53" customFormat="1" ht="14.25" customHeight="1" x14ac:dyDescent="0.2">
      <c r="A187" s="197"/>
      <c r="B187" s="205" t="s">
        <v>80</v>
      </c>
      <c r="C187" s="54" t="s">
        <v>83</v>
      </c>
      <c r="D187" s="55"/>
      <c r="E187" s="56"/>
      <c r="F187" s="57"/>
      <c r="G187" s="58"/>
      <c r="H187" s="63"/>
      <c r="I187" s="52"/>
      <c r="M187" s="224"/>
      <c r="N187" s="224"/>
    </row>
    <row r="188" spans="1:14" s="53" customFormat="1" ht="14.25" customHeight="1" x14ac:dyDescent="0.2">
      <c r="A188" s="206"/>
      <c r="B188" s="204" t="s">
        <v>84</v>
      </c>
      <c r="C188" s="60"/>
      <c r="D188" s="47">
        <v>2</v>
      </c>
      <c r="E188" s="48" t="s">
        <v>327</v>
      </c>
      <c r="F188" s="49"/>
      <c r="G188" s="89">
        <f>INT(D188*F188)</f>
        <v>0</v>
      </c>
      <c r="H188" s="61"/>
      <c r="I188" s="52"/>
      <c r="M188" s="224"/>
      <c r="N188" s="224"/>
    </row>
    <row r="189" spans="1:14" s="53" customFormat="1" ht="14.25" customHeight="1" x14ac:dyDescent="0.2">
      <c r="A189" s="197"/>
      <c r="B189" s="205" t="s">
        <v>80</v>
      </c>
      <c r="C189" s="54" t="s">
        <v>85</v>
      </c>
      <c r="D189" s="55"/>
      <c r="E189" s="56"/>
      <c r="F189" s="57"/>
      <c r="G189" s="58"/>
      <c r="H189" s="63"/>
      <c r="I189" s="52"/>
      <c r="M189" s="224"/>
      <c r="N189" s="224"/>
    </row>
    <row r="190" spans="1:14" s="53" customFormat="1" ht="14.25" customHeight="1" x14ac:dyDescent="0.2">
      <c r="A190" s="206"/>
      <c r="B190" s="204" t="s">
        <v>86</v>
      </c>
      <c r="C190" s="60"/>
      <c r="D190" s="47">
        <v>13</v>
      </c>
      <c r="E190" s="48" t="s">
        <v>327</v>
      </c>
      <c r="F190" s="49"/>
      <c r="G190" s="89">
        <f>INT(D190*F190)</f>
        <v>0</v>
      </c>
      <c r="H190" s="61"/>
      <c r="I190" s="52"/>
      <c r="M190" s="224"/>
      <c r="N190" s="224"/>
    </row>
    <row r="191" spans="1:14" s="53" customFormat="1" ht="14.25" customHeight="1" x14ac:dyDescent="0.2">
      <c r="A191" s="197"/>
      <c r="B191" s="205" t="s">
        <v>87</v>
      </c>
      <c r="C191" s="54" t="s">
        <v>81</v>
      </c>
      <c r="D191" s="55"/>
      <c r="E191" s="56"/>
      <c r="F191" s="57"/>
      <c r="G191" s="58"/>
      <c r="H191" s="63"/>
      <c r="I191" s="52"/>
      <c r="M191" s="224"/>
      <c r="N191" s="224"/>
    </row>
    <row r="192" spans="1:14" s="53" customFormat="1" ht="14.25" customHeight="1" x14ac:dyDescent="0.2">
      <c r="A192" s="206"/>
      <c r="B192" s="207" t="s">
        <v>88</v>
      </c>
      <c r="C192" s="60"/>
      <c r="D192" s="47">
        <v>19</v>
      </c>
      <c r="E192" s="48" t="s">
        <v>327</v>
      </c>
      <c r="F192" s="49"/>
      <c r="G192" s="89">
        <f>INT(D192*F192)</f>
        <v>0</v>
      </c>
      <c r="H192" s="61"/>
      <c r="I192" s="52"/>
      <c r="M192" s="224"/>
      <c r="N192" s="224"/>
    </row>
    <row r="193" spans="1:14" s="53" customFormat="1" ht="14.25" customHeight="1" x14ac:dyDescent="0.2">
      <c r="A193" s="197"/>
      <c r="B193" s="205" t="s">
        <v>87</v>
      </c>
      <c r="C193" s="54" t="s">
        <v>85</v>
      </c>
      <c r="D193" s="55"/>
      <c r="E193" s="56"/>
      <c r="F193" s="57"/>
      <c r="G193" s="58"/>
      <c r="H193" s="63"/>
      <c r="I193" s="52"/>
      <c r="M193" s="224"/>
      <c r="N193" s="224"/>
    </row>
    <row r="194" spans="1:14" s="53" customFormat="1" ht="14.25" customHeight="1" x14ac:dyDescent="0.2">
      <c r="A194" s="206"/>
      <c r="B194" s="204" t="s">
        <v>89</v>
      </c>
      <c r="C194" s="60"/>
      <c r="D194" s="47">
        <v>4</v>
      </c>
      <c r="E194" s="48" t="s">
        <v>327</v>
      </c>
      <c r="F194" s="49"/>
      <c r="G194" s="89">
        <f>INT(D194*F194)</f>
        <v>0</v>
      </c>
      <c r="H194" s="61"/>
      <c r="I194" s="52"/>
      <c r="M194" s="224"/>
      <c r="N194" s="224"/>
    </row>
    <row r="195" spans="1:14" s="53" customFormat="1" ht="14.25" customHeight="1" x14ac:dyDescent="0.2">
      <c r="A195" s="197"/>
      <c r="B195" s="205" t="s">
        <v>90</v>
      </c>
      <c r="C195" s="54" t="s">
        <v>85</v>
      </c>
      <c r="D195" s="55"/>
      <c r="E195" s="56"/>
      <c r="F195" s="57"/>
      <c r="G195" s="58"/>
      <c r="H195" s="63"/>
      <c r="I195" s="52"/>
      <c r="M195" s="224"/>
      <c r="N195" s="224"/>
    </row>
    <row r="196" spans="1:14" s="53" customFormat="1" ht="14.25" customHeight="1" x14ac:dyDescent="0.2">
      <c r="A196" s="206"/>
      <c r="B196" s="204" t="s">
        <v>91</v>
      </c>
      <c r="C196" s="60"/>
      <c r="D196" s="47">
        <v>8</v>
      </c>
      <c r="E196" s="48" t="s">
        <v>327</v>
      </c>
      <c r="F196" s="49"/>
      <c r="G196" s="89">
        <f>INT(D196*F196)</f>
        <v>0</v>
      </c>
      <c r="H196" s="61"/>
      <c r="I196" s="52"/>
      <c r="M196" s="224"/>
      <c r="N196" s="224"/>
    </row>
    <row r="197" spans="1:14" s="53" customFormat="1" ht="14.25" customHeight="1" x14ac:dyDescent="0.2">
      <c r="A197" s="197"/>
      <c r="B197" s="205" t="s">
        <v>92</v>
      </c>
      <c r="C197" s="62" t="s">
        <v>93</v>
      </c>
      <c r="D197" s="55"/>
      <c r="E197" s="56"/>
      <c r="F197" s="57"/>
      <c r="G197" s="58"/>
      <c r="H197" s="63"/>
      <c r="I197" s="52"/>
      <c r="M197" s="224"/>
      <c r="N197" s="224"/>
    </row>
    <row r="198" spans="1:14" s="53" customFormat="1" ht="14.25" customHeight="1" x14ac:dyDescent="0.2">
      <c r="A198" s="206"/>
      <c r="B198" s="204" t="s">
        <v>100</v>
      </c>
      <c r="C198" s="60"/>
      <c r="D198" s="47">
        <v>3</v>
      </c>
      <c r="E198" s="48" t="s">
        <v>326</v>
      </c>
      <c r="F198" s="49"/>
      <c r="G198" s="89">
        <f>INT(D198*F198)</f>
        <v>0</v>
      </c>
      <c r="H198" s="61"/>
      <c r="I198" s="52"/>
      <c r="M198" s="224"/>
      <c r="N198" s="224"/>
    </row>
    <row r="199" spans="1:14" s="53" customFormat="1" ht="14.25" customHeight="1" x14ac:dyDescent="0.2">
      <c r="A199" s="197"/>
      <c r="B199" s="205" t="s">
        <v>95</v>
      </c>
      <c r="C199" s="62" t="s">
        <v>101</v>
      </c>
      <c r="D199" s="55"/>
      <c r="E199" s="56"/>
      <c r="F199" s="57"/>
      <c r="G199" s="58"/>
      <c r="H199" s="63"/>
      <c r="I199" s="52"/>
      <c r="M199" s="224"/>
      <c r="N199" s="224"/>
    </row>
    <row r="200" spans="1:14" s="53" customFormat="1" ht="14.25" customHeight="1" x14ac:dyDescent="0.2">
      <c r="A200" s="206"/>
      <c r="B200" s="204" t="s">
        <v>94</v>
      </c>
      <c r="C200" s="60"/>
      <c r="D200" s="47">
        <v>2</v>
      </c>
      <c r="E200" s="48" t="s">
        <v>327</v>
      </c>
      <c r="F200" s="49"/>
      <c r="G200" s="89">
        <f>INT(D200*F200)</f>
        <v>0</v>
      </c>
      <c r="H200" s="61"/>
      <c r="I200" s="52"/>
      <c r="M200" s="224"/>
      <c r="N200" s="224"/>
    </row>
    <row r="201" spans="1:14" s="53" customFormat="1" ht="14.25" customHeight="1" x14ac:dyDescent="0.2">
      <c r="A201" s="197"/>
      <c r="B201" s="205" t="s">
        <v>95</v>
      </c>
      <c r="C201" s="62" t="s">
        <v>96</v>
      </c>
      <c r="D201" s="55"/>
      <c r="E201" s="56"/>
      <c r="F201" s="57"/>
      <c r="G201" s="58"/>
      <c r="H201" s="63"/>
      <c r="I201" s="52"/>
      <c r="M201" s="224"/>
      <c r="N201" s="224"/>
    </row>
    <row r="202" spans="1:14" s="53" customFormat="1" ht="14.25" customHeight="1" x14ac:dyDescent="0.2">
      <c r="A202" s="206"/>
      <c r="B202" s="204" t="s">
        <v>97</v>
      </c>
      <c r="C202" s="60"/>
      <c r="D202" s="47">
        <v>1</v>
      </c>
      <c r="E202" s="48" t="s">
        <v>327</v>
      </c>
      <c r="F202" s="49"/>
      <c r="G202" s="89">
        <f>INT(D202*F202)</f>
        <v>0</v>
      </c>
      <c r="H202" s="61"/>
      <c r="I202" s="52"/>
      <c r="M202" s="224"/>
      <c r="N202" s="224"/>
    </row>
    <row r="203" spans="1:14" s="53" customFormat="1" ht="14.25" customHeight="1" x14ac:dyDescent="0.2">
      <c r="A203" s="197"/>
      <c r="B203" s="205" t="s">
        <v>98</v>
      </c>
      <c r="C203" s="62" t="s">
        <v>93</v>
      </c>
      <c r="D203" s="55"/>
      <c r="E203" s="56"/>
      <c r="F203" s="57"/>
      <c r="G203" s="58"/>
      <c r="H203" s="63"/>
      <c r="I203" s="52"/>
      <c r="M203" s="224"/>
      <c r="N203" s="224"/>
    </row>
    <row r="204" spans="1:14" s="53" customFormat="1" ht="14.25" customHeight="1" x14ac:dyDescent="0.2">
      <c r="A204" s="206"/>
      <c r="B204" s="204" t="s">
        <v>99</v>
      </c>
      <c r="C204" s="60"/>
      <c r="D204" s="47">
        <v>4</v>
      </c>
      <c r="E204" s="48" t="s">
        <v>327</v>
      </c>
      <c r="F204" s="49"/>
      <c r="G204" s="89">
        <f>INT(D204*F204)</f>
        <v>0</v>
      </c>
      <c r="H204" s="61"/>
      <c r="I204" s="52"/>
      <c r="M204" s="224"/>
      <c r="N204" s="224"/>
    </row>
    <row r="205" spans="1:14" s="53" customFormat="1" ht="14.25" customHeight="1" x14ac:dyDescent="0.2">
      <c r="A205" s="197"/>
      <c r="B205" s="205" t="s">
        <v>98</v>
      </c>
      <c r="C205" s="62" t="s">
        <v>52</v>
      </c>
      <c r="D205" s="55"/>
      <c r="E205" s="56"/>
      <c r="F205" s="57"/>
      <c r="G205" s="58"/>
      <c r="H205" s="63"/>
      <c r="I205" s="52"/>
      <c r="M205" s="224"/>
      <c r="N205" s="224"/>
    </row>
    <row r="206" spans="1:14" s="53" customFormat="1" ht="14.25" customHeight="1" x14ac:dyDescent="0.2">
      <c r="A206" s="206"/>
      <c r="B206" s="204" t="s">
        <v>50</v>
      </c>
      <c r="C206" s="60"/>
      <c r="D206" s="47">
        <v>5</v>
      </c>
      <c r="E206" s="48" t="s">
        <v>327</v>
      </c>
      <c r="F206" s="49"/>
      <c r="G206" s="89">
        <f>INT(D206*F206)</f>
        <v>0</v>
      </c>
      <c r="H206" s="61"/>
      <c r="I206" s="52"/>
      <c r="M206" s="224"/>
      <c r="N206" s="224"/>
    </row>
    <row r="207" spans="1:14" s="53" customFormat="1" ht="14.25" customHeight="1" x14ac:dyDescent="0.2">
      <c r="A207" s="197"/>
      <c r="B207" s="205" t="s">
        <v>51</v>
      </c>
      <c r="C207" s="62" t="s">
        <v>52</v>
      </c>
      <c r="D207" s="55"/>
      <c r="E207" s="56"/>
      <c r="F207" s="57"/>
      <c r="G207" s="58"/>
      <c r="H207" s="63"/>
      <c r="I207" s="52"/>
      <c r="M207" s="224"/>
      <c r="N207" s="224"/>
    </row>
    <row r="208" spans="1:14" s="53" customFormat="1" ht="14.25" customHeight="1" x14ac:dyDescent="0.2">
      <c r="A208" s="206"/>
      <c r="B208" s="204" t="s">
        <v>102</v>
      </c>
      <c r="C208" s="60"/>
      <c r="D208" s="47">
        <v>3</v>
      </c>
      <c r="E208" s="48" t="s">
        <v>327</v>
      </c>
      <c r="F208" s="49"/>
      <c r="G208" s="89">
        <f>INT(D208*F208)</f>
        <v>0</v>
      </c>
      <c r="H208" s="61"/>
      <c r="I208" s="52"/>
      <c r="M208" s="224"/>
      <c r="N208" s="224"/>
    </row>
    <row r="209" spans="1:14" s="53" customFormat="1" ht="14.25" customHeight="1" x14ac:dyDescent="0.2">
      <c r="A209" s="197"/>
      <c r="B209" s="205" t="s">
        <v>103</v>
      </c>
      <c r="C209" s="62" t="s">
        <v>14</v>
      </c>
      <c r="D209" s="55"/>
      <c r="E209" s="56"/>
      <c r="F209" s="57"/>
      <c r="G209" s="58"/>
      <c r="H209" s="63"/>
      <c r="I209" s="52"/>
      <c r="M209" s="224"/>
      <c r="N209" s="224"/>
    </row>
    <row r="210" spans="1:14" s="53" customFormat="1" ht="14.25" customHeight="1" x14ac:dyDescent="0.2">
      <c r="A210" s="206"/>
      <c r="B210" s="204" t="s">
        <v>104</v>
      </c>
      <c r="C210" s="60"/>
      <c r="D210" s="47">
        <v>1</v>
      </c>
      <c r="E210" s="48" t="s">
        <v>327</v>
      </c>
      <c r="F210" s="49"/>
      <c r="G210" s="89">
        <f>INT(D210*F210)</f>
        <v>0</v>
      </c>
      <c r="H210" s="61"/>
      <c r="I210" s="52"/>
      <c r="M210" s="224"/>
      <c r="N210" s="224"/>
    </row>
    <row r="211" spans="1:14" s="53" customFormat="1" ht="14.25" customHeight="1" x14ac:dyDescent="0.2">
      <c r="A211" s="197"/>
      <c r="B211" s="205" t="s">
        <v>105</v>
      </c>
      <c r="C211" s="62" t="s">
        <v>14</v>
      </c>
      <c r="D211" s="55"/>
      <c r="E211" s="56"/>
      <c r="F211" s="57"/>
      <c r="G211" s="58"/>
      <c r="H211" s="63"/>
      <c r="I211" s="52"/>
      <c r="M211" s="224"/>
      <c r="N211" s="224"/>
    </row>
    <row r="212" spans="1:14" s="53" customFormat="1" ht="14.25" customHeight="1" x14ac:dyDescent="0.2">
      <c r="A212" s="206"/>
      <c r="B212" s="204" t="s">
        <v>228</v>
      </c>
      <c r="C212" s="60"/>
      <c r="D212" s="47"/>
      <c r="E212" s="48"/>
      <c r="F212" s="49"/>
      <c r="G212" s="89">
        <f>INT(D212*F212)</f>
        <v>0</v>
      </c>
      <c r="H212" s="61" t="s">
        <v>113</v>
      </c>
      <c r="I212" s="52"/>
      <c r="M212" s="224"/>
      <c r="N212" s="224"/>
    </row>
    <row r="213" spans="1:14" s="53" customFormat="1" ht="14.25" customHeight="1" x14ac:dyDescent="0.2">
      <c r="A213" s="197"/>
      <c r="B213" s="205" t="s">
        <v>107</v>
      </c>
      <c r="C213" s="62" t="s">
        <v>96</v>
      </c>
      <c r="D213" s="55"/>
      <c r="E213" s="56"/>
      <c r="F213" s="57"/>
      <c r="G213" s="58"/>
      <c r="H213" s="63"/>
      <c r="I213" s="52"/>
      <c r="M213" s="224"/>
      <c r="N213" s="224"/>
    </row>
    <row r="214" spans="1:14" s="111" customFormat="1" ht="14.25" customHeight="1" x14ac:dyDescent="0.2">
      <c r="A214" s="208"/>
      <c r="B214" s="147" t="s">
        <v>106</v>
      </c>
      <c r="C214" s="105"/>
      <c r="D214" s="106">
        <v>8</v>
      </c>
      <c r="E214" s="48" t="s">
        <v>327</v>
      </c>
      <c r="F214" s="107"/>
      <c r="G214" s="108">
        <f>INT(D214*F214)</f>
        <v>0</v>
      </c>
      <c r="H214" s="109"/>
      <c r="I214" s="110"/>
      <c r="M214" s="227"/>
      <c r="N214" s="227"/>
    </row>
    <row r="215" spans="1:14" s="111" customFormat="1" ht="14.25" customHeight="1" x14ac:dyDescent="0.2">
      <c r="A215" s="209"/>
      <c r="B215" s="148" t="s">
        <v>107</v>
      </c>
      <c r="C215" s="112" t="s">
        <v>96</v>
      </c>
      <c r="D215" s="113"/>
      <c r="E215" s="56"/>
      <c r="F215" s="114"/>
      <c r="G215" s="115"/>
      <c r="H215" s="116"/>
      <c r="I215" s="110"/>
      <c r="M215" s="227"/>
      <c r="N215" s="227"/>
    </row>
    <row r="216" spans="1:14" s="53" customFormat="1" ht="14.25" customHeight="1" x14ac:dyDescent="0.2">
      <c r="A216" s="206"/>
      <c r="B216" s="204" t="s">
        <v>108</v>
      </c>
      <c r="C216" s="60"/>
      <c r="D216" s="47">
        <v>1</v>
      </c>
      <c r="E216" s="48" t="s">
        <v>327</v>
      </c>
      <c r="F216" s="49"/>
      <c r="G216" s="89">
        <f>INT(D216*F216)</f>
        <v>0</v>
      </c>
      <c r="H216" s="61"/>
      <c r="I216" s="52"/>
      <c r="M216" s="224"/>
      <c r="N216" s="224"/>
    </row>
    <row r="217" spans="1:14" s="53" customFormat="1" ht="14.25" customHeight="1" x14ac:dyDescent="0.2">
      <c r="A217" s="197"/>
      <c r="B217" s="205" t="s">
        <v>109</v>
      </c>
      <c r="C217" s="62" t="s">
        <v>110</v>
      </c>
      <c r="D217" s="55"/>
      <c r="E217" s="56"/>
      <c r="F217" s="57"/>
      <c r="G217" s="58"/>
      <c r="H217" s="63"/>
      <c r="I217" s="52"/>
      <c r="M217" s="224"/>
      <c r="N217" s="224"/>
    </row>
    <row r="218" spans="1:14" s="53" customFormat="1" ht="14.25" customHeight="1" x14ac:dyDescent="0.2">
      <c r="A218" s="206"/>
      <c r="B218" s="204" t="s">
        <v>317</v>
      </c>
      <c r="C218" s="60"/>
      <c r="D218" s="47">
        <v>1</v>
      </c>
      <c r="E218" s="48" t="s">
        <v>327</v>
      </c>
      <c r="F218" s="49"/>
      <c r="G218" s="89">
        <f>INT(D218*F218)</f>
        <v>0</v>
      </c>
      <c r="H218" s="61"/>
      <c r="I218" s="52"/>
      <c r="M218" s="224"/>
      <c r="N218" s="224"/>
    </row>
    <row r="219" spans="1:14" s="53" customFormat="1" ht="14.25" customHeight="1" x14ac:dyDescent="0.2">
      <c r="A219" s="197"/>
      <c r="B219" s="205" t="s">
        <v>111</v>
      </c>
      <c r="C219" s="62" t="s">
        <v>96</v>
      </c>
      <c r="D219" s="55"/>
      <c r="E219" s="56"/>
      <c r="F219" s="57"/>
      <c r="G219" s="58"/>
      <c r="H219" s="63"/>
      <c r="I219" s="52"/>
      <c r="M219" s="224"/>
      <c r="N219" s="224"/>
    </row>
    <row r="220" spans="1:14" s="53" customFormat="1" ht="14.25" customHeight="1" x14ac:dyDescent="0.2">
      <c r="A220" s="206"/>
      <c r="B220" s="204" t="s">
        <v>53</v>
      </c>
      <c r="C220" s="60"/>
      <c r="D220" s="47">
        <v>2</v>
      </c>
      <c r="E220" s="48" t="s">
        <v>327</v>
      </c>
      <c r="F220" s="49"/>
      <c r="G220" s="89">
        <f>INT(D220*F220)</f>
        <v>0</v>
      </c>
      <c r="H220" s="61"/>
      <c r="I220" s="52"/>
      <c r="M220" s="224"/>
      <c r="N220" s="224"/>
    </row>
    <row r="221" spans="1:14" s="53" customFormat="1" ht="14.25" customHeight="1" x14ac:dyDescent="0.2">
      <c r="A221" s="197"/>
      <c r="B221" s="205" t="s">
        <v>54</v>
      </c>
      <c r="C221" s="62" t="s">
        <v>55</v>
      </c>
      <c r="D221" s="55"/>
      <c r="E221" s="56"/>
      <c r="F221" s="57"/>
      <c r="G221" s="58"/>
      <c r="H221" s="63"/>
      <c r="I221" s="52"/>
      <c r="M221" s="224"/>
      <c r="N221" s="224"/>
    </row>
    <row r="222" spans="1:14" s="53" customFormat="1" ht="14.25" customHeight="1" x14ac:dyDescent="0.2">
      <c r="A222" s="206"/>
      <c r="B222" s="204" t="s">
        <v>56</v>
      </c>
      <c r="C222" s="60"/>
      <c r="D222" s="64">
        <v>3</v>
      </c>
      <c r="E222" s="48" t="s">
        <v>327</v>
      </c>
      <c r="F222" s="49"/>
      <c r="G222" s="89">
        <f>INT(D222*F222)</f>
        <v>0</v>
      </c>
      <c r="H222" s="61"/>
      <c r="I222" s="52"/>
      <c r="M222" s="224"/>
      <c r="N222" s="224"/>
    </row>
    <row r="223" spans="1:14" s="53" customFormat="1" ht="14.25" customHeight="1" x14ac:dyDescent="0.2">
      <c r="A223" s="197"/>
      <c r="B223" s="205" t="s">
        <v>57</v>
      </c>
      <c r="C223" s="62" t="s">
        <v>58</v>
      </c>
      <c r="D223" s="55"/>
      <c r="E223" s="56"/>
      <c r="F223" s="57"/>
      <c r="G223" s="58"/>
      <c r="H223" s="63"/>
      <c r="I223" s="52"/>
      <c r="M223" s="224"/>
      <c r="N223" s="224"/>
    </row>
    <row r="224" spans="1:14" s="111" customFormat="1" ht="14.25" customHeight="1" x14ac:dyDescent="0.2">
      <c r="A224" s="208"/>
      <c r="B224" s="147" t="s">
        <v>59</v>
      </c>
      <c r="C224" s="105"/>
      <c r="D224" s="106"/>
      <c r="E224" s="48"/>
      <c r="F224" s="49"/>
      <c r="G224" s="108">
        <f>INT(D224*F224)</f>
        <v>0</v>
      </c>
      <c r="H224" s="61" t="s">
        <v>113</v>
      </c>
      <c r="I224" s="110"/>
      <c r="M224" s="227"/>
      <c r="N224" s="227"/>
    </row>
    <row r="225" spans="1:14" s="111" customFormat="1" ht="14.25" customHeight="1" x14ac:dyDescent="0.2">
      <c r="A225" s="209"/>
      <c r="B225" s="148" t="s">
        <v>57</v>
      </c>
      <c r="C225" s="112" t="s">
        <v>60</v>
      </c>
      <c r="D225" s="113"/>
      <c r="E225" s="56"/>
      <c r="F225" s="57"/>
      <c r="G225" s="115"/>
      <c r="H225" s="116"/>
      <c r="I225" s="110"/>
      <c r="M225" s="227"/>
      <c r="N225" s="227"/>
    </row>
    <row r="226" spans="1:14" s="53" customFormat="1" ht="14.25" customHeight="1" x14ac:dyDescent="0.2">
      <c r="A226" s="206"/>
      <c r="B226" s="204" t="s">
        <v>61</v>
      </c>
      <c r="C226" s="60"/>
      <c r="D226" s="47">
        <v>7</v>
      </c>
      <c r="E226" s="48" t="s">
        <v>327</v>
      </c>
      <c r="F226" s="49"/>
      <c r="G226" s="89">
        <f>INT(D226*F226)</f>
        <v>0</v>
      </c>
      <c r="H226" s="61"/>
      <c r="I226" s="52"/>
      <c r="M226" s="224"/>
      <c r="N226" s="224"/>
    </row>
    <row r="227" spans="1:14" s="53" customFormat="1" ht="14.25" customHeight="1" x14ac:dyDescent="0.2">
      <c r="A227" s="197"/>
      <c r="B227" s="205" t="s">
        <v>54</v>
      </c>
      <c r="C227" s="62" t="s">
        <v>58</v>
      </c>
      <c r="D227" s="55"/>
      <c r="E227" s="56"/>
      <c r="F227" s="57"/>
      <c r="G227" s="186">
        <f>INT(D227*F227)</f>
        <v>0</v>
      </c>
      <c r="H227" s="63"/>
      <c r="I227" s="52"/>
      <c r="M227" s="224"/>
      <c r="N227" s="224"/>
    </row>
    <row r="228" spans="1:14" s="53" customFormat="1" ht="14.25" customHeight="1" x14ac:dyDescent="0.2">
      <c r="A228" s="206"/>
      <c r="B228" s="204" t="s">
        <v>112</v>
      </c>
      <c r="C228" s="60"/>
      <c r="D228" s="47"/>
      <c r="E228" s="48"/>
      <c r="F228" s="49"/>
      <c r="G228" s="89">
        <f>INT(D228*F228)</f>
        <v>0</v>
      </c>
      <c r="H228" s="61" t="s">
        <v>113</v>
      </c>
      <c r="I228" s="52"/>
      <c r="M228" s="224"/>
      <c r="N228" s="224"/>
    </row>
    <row r="229" spans="1:14" s="53" customFormat="1" ht="14.25" customHeight="1" x14ac:dyDescent="0.2">
      <c r="A229" s="197"/>
      <c r="B229" s="205" t="s">
        <v>54</v>
      </c>
      <c r="C229" s="62" t="s">
        <v>55</v>
      </c>
      <c r="D229" s="55"/>
      <c r="E229" s="56"/>
      <c r="F229" s="57"/>
      <c r="G229" s="58"/>
      <c r="H229" s="63"/>
      <c r="I229" s="52"/>
      <c r="M229" s="224"/>
      <c r="N229" s="224"/>
    </row>
    <row r="230" spans="1:14" s="111" customFormat="1" ht="14.25" customHeight="1" x14ac:dyDescent="0.2">
      <c r="A230" s="208"/>
      <c r="B230" s="147" t="s">
        <v>62</v>
      </c>
      <c r="C230" s="105"/>
      <c r="D230" s="106">
        <v>1</v>
      </c>
      <c r="E230" s="48" t="s">
        <v>326</v>
      </c>
      <c r="F230" s="49"/>
      <c r="G230" s="108">
        <f>INT(D230*F230)</f>
        <v>0</v>
      </c>
      <c r="H230" s="109"/>
      <c r="I230" s="110"/>
      <c r="M230" s="227"/>
      <c r="N230" s="227"/>
    </row>
    <row r="231" spans="1:14" s="111" customFormat="1" ht="14.25" customHeight="1" x14ac:dyDescent="0.2">
      <c r="A231" s="209"/>
      <c r="B231" s="148" t="s">
        <v>57</v>
      </c>
      <c r="C231" s="112" t="s">
        <v>63</v>
      </c>
      <c r="D231" s="113"/>
      <c r="E231" s="56"/>
      <c r="F231" s="57"/>
      <c r="G231" s="115"/>
      <c r="H231" s="116"/>
      <c r="I231" s="110"/>
      <c r="M231" s="227"/>
      <c r="N231" s="227"/>
    </row>
    <row r="232" spans="1:14" s="53" customFormat="1" ht="14.25" customHeight="1" x14ac:dyDescent="0.2">
      <c r="A232" s="206"/>
      <c r="B232" s="204" t="s">
        <v>114</v>
      </c>
      <c r="C232" s="60"/>
      <c r="D232" s="47">
        <v>2</v>
      </c>
      <c r="E232" s="48" t="s">
        <v>327</v>
      </c>
      <c r="F232" s="49"/>
      <c r="G232" s="89">
        <f>INT(D232*F232)</f>
        <v>0</v>
      </c>
      <c r="H232" s="61"/>
      <c r="I232" s="52"/>
      <c r="M232" s="224"/>
      <c r="N232" s="224"/>
    </row>
    <row r="233" spans="1:14" s="53" customFormat="1" ht="14.25" customHeight="1" x14ac:dyDescent="0.2">
      <c r="A233" s="197"/>
      <c r="B233" s="205" t="s">
        <v>54</v>
      </c>
      <c r="C233" s="62" t="s">
        <v>58</v>
      </c>
      <c r="D233" s="55"/>
      <c r="E233" s="56"/>
      <c r="F233" s="57"/>
      <c r="G233" s="58"/>
      <c r="H233" s="63"/>
      <c r="I233" s="52"/>
      <c r="M233" s="224"/>
      <c r="N233" s="224"/>
    </row>
    <row r="234" spans="1:14" s="53" customFormat="1" ht="14.25" customHeight="1" x14ac:dyDescent="0.2">
      <c r="A234" s="206"/>
      <c r="B234" s="204" t="s">
        <v>115</v>
      </c>
      <c r="C234" s="60"/>
      <c r="D234" s="47"/>
      <c r="E234" s="48"/>
      <c r="F234" s="49"/>
      <c r="G234" s="50"/>
      <c r="H234" s="61" t="s">
        <v>113</v>
      </c>
      <c r="I234" s="52"/>
      <c r="M234" s="224"/>
      <c r="N234" s="224"/>
    </row>
    <row r="235" spans="1:14" s="53" customFormat="1" ht="14.25" customHeight="1" x14ac:dyDescent="0.2">
      <c r="A235" s="197"/>
      <c r="B235" s="205" t="s">
        <v>54</v>
      </c>
      <c r="C235" s="62" t="s">
        <v>60</v>
      </c>
      <c r="D235" s="55"/>
      <c r="E235" s="56"/>
      <c r="F235" s="57"/>
      <c r="G235" s="58"/>
      <c r="H235" s="63"/>
      <c r="I235" s="52"/>
      <c r="M235" s="224"/>
      <c r="N235" s="224"/>
    </row>
    <row r="236" spans="1:14" s="53" customFormat="1" ht="14.25" customHeight="1" x14ac:dyDescent="0.2">
      <c r="A236" s="206"/>
      <c r="B236" s="204" t="s">
        <v>116</v>
      </c>
      <c r="C236" s="60"/>
      <c r="D236" s="47">
        <v>2</v>
      </c>
      <c r="E236" s="48" t="s">
        <v>327</v>
      </c>
      <c r="F236" s="49"/>
      <c r="G236" s="89">
        <f>INT(D236*F236)</f>
        <v>0</v>
      </c>
      <c r="H236" s="61"/>
      <c r="I236" s="52"/>
      <c r="M236" s="224"/>
      <c r="N236" s="224"/>
    </row>
    <row r="237" spans="1:14" s="53" customFormat="1" ht="14.25" customHeight="1" x14ac:dyDescent="0.2">
      <c r="A237" s="197"/>
      <c r="B237" s="205" t="s">
        <v>117</v>
      </c>
      <c r="C237" s="62" t="s">
        <v>118</v>
      </c>
      <c r="D237" s="55"/>
      <c r="E237" s="56"/>
      <c r="F237" s="57"/>
      <c r="G237" s="58"/>
      <c r="H237" s="63"/>
      <c r="I237" s="52"/>
      <c r="M237" s="224"/>
      <c r="N237" s="224"/>
    </row>
    <row r="238" spans="1:14" s="53" customFormat="1" ht="14.25" customHeight="1" x14ac:dyDescent="0.2">
      <c r="A238" s="206"/>
      <c r="B238" s="204" t="s">
        <v>119</v>
      </c>
      <c r="C238" s="60"/>
      <c r="D238" s="47">
        <v>2</v>
      </c>
      <c r="E238" s="48" t="s">
        <v>327</v>
      </c>
      <c r="F238" s="49"/>
      <c r="G238" s="89">
        <f>INT(D238*F238)</f>
        <v>0</v>
      </c>
      <c r="H238" s="61"/>
      <c r="I238" s="52"/>
      <c r="M238" s="224"/>
      <c r="N238" s="224"/>
    </row>
    <row r="239" spans="1:14" s="53" customFormat="1" ht="14.25" customHeight="1" x14ac:dyDescent="0.2">
      <c r="A239" s="197"/>
      <c r="B239" s="205" t="s">
        <v>117</v>
      </c>
      <c r="C239" s="62" t="s">
        <v>120</v>
      </c>
      <c r="D239" s="55"/>
      <c r="E239" s="56"/>
      <c r="F239" s="57"/>
      <c r="G239" s="58"/>
      <c r="H239" s="63"/>
      <c r="I239" s="52"/>
      <c r="M239" s="224"/>
      <c r="N239" s="224"/>
    </row>
    <row r="240" spans="1:14" s="53" customFormat="1" ht="14.25" customHeight="1" x14ac:dyDescent="0.2">
      <c r="A240" s="206"/>
      <c r="B240" s="204" t="s">
        <v>121</v>
      </c>
      <c r="C240" s="60"/>
      <c r="D240" s="47">
        <v>1</v>
      </c>
      <c r="E240" s="48" t="s">
        <v>327</v>
      </c>
      <c r="F240" s="49"/>
      <c r="G240" s="89">
        <f>INT(D240*F240)</f>
        <v>0</v>
      </c>
      <c r="H240" s="61"/>
      <c r="I240" s="52"/>
      <c r="M240" s="224"/>
      <c r="N240" s="224"/>
    </row>
    <row r="241" spans="1:14" s="53" customFormat="1" ht="14.25" customHeight="1" x14ac:dyDescent="0.2">
      <c r="A241" s="197"/>
      <c r="B241" s="205" t="s">
        <v>117</v>
      </c>
      <c r="C241" s="62" t="s">
        <v>122</v>
      </c>
      <c r="D241" s="55"/>
      <c r="E241" s="56"/>
      <c r="F241" s="57"/>
      <c r="G241" s="58"/>
      <c r="H241" s="63"/>
      <c r="I241" s="52"/>
      <c r="M241" s="224"/>
      <c r="N241" s="224"/>
    </row>
    <row r="242" spans="1:14" s="53" customFormat="1" ht="14.25" customHeight="1" x14ac:dyDescent="0.2">
      <c r="A242" s="206"/>
      <c r="B242" s="204" t="s">
        <v>126</v>
      </c>
      <c r="C242" s="60"/>
      <c r="D242" s="47">
        <v>1</v>
      </c>
      <c r="E242" s="48" t="s">
        <v>327</v>
      </c>
      <c r="F242" s="49"/>
      <c r="G242" s="89">
        <f>INT(D242*F242)</f>
        <v>0</v>
      </c>
      <c r="H242" s="61"/>
      <c r="I242" s="52"/>
      <c r="M242" s="224"/>
      <c r="N242" s="224"/>
    </row>
    <row r="243" spans="1:14" s="53" customFormat="1" ht="14.25" customHeight="1" x14ac:dyDescent="0.2">
      <c r="A243" s="197"/>
      <c r="B243" s="205" t="s">
        <v>124</v>
      </c>
      <c r="C243" s="62" t="s">
        <v>127</v>
      </c>
      <c r="D243" s="55"/>
      <c r="E243" s="56"/>
      <c r="F243" s="57"/>
      <c r="G243" s="58"/>
      <c r="H243" s="63"/>
      <c r="I243" s="52"/>
      <c r="M243" s="224"/>
      <c r="N243" s="224"/>
    </row>
    <row r="244" spans="1:14" s="53" customFormat="1" ht="14.25" customHeight="1" x14ac:dyDescent="0.2">
      <c r="A244" s="206"/>
      <c r="B244" s="204" t="s">
        <v>123</v>
      </c>
      <c r="C244" s="60"/>
      <c r="D244" s="47">
        <v>1</v>
      </c>
      <c r="E244" s="48" t="s">
        <v>327</v>
      </c>
      <c r="F244" s="49"/>
      <c r="G244" s="89">
        <f>INT(D244*F244)</f>
        <v>0</v>
      </c>
      <c r="H244" s="61"/>
      <c r="I244" s="52"/>
      <c r="M244" s="224"/>
      <c r="N244" s="224"/>
    </row>
    <row r="245" spans="1:14" s="53" customFormat="1" ht="14.25" customHeight="1" x14ac:dyDescent="0.2">
      <c r="A245" s="197"/>
      <c r="B245" s="205" t="s">
        <v>124</v>
      </c>
      <c r="C245" s="62" t="s">
        <v>125</v>
      </c>
      <c r="D245" s="55"/>
      <c r="E245" s="56"/>
      <c r="F245" s="57"/>
      <c r="G245" s="58"/>
      <c r="H245" s="63"/>
      <c r="I245" s="52"/>
      <c r="M245" s="224"/>
      <c r="N245" s="224"/>
    </row>
    <row r="246" spans="1:14" s="111" customFormat="1" ht="14.25" customHeight="1" x14ac:dyDescent="0.2">
      <c r="A246" s="208"/>
      <c r="B246" s="147" t="s">
        <v>128</v>
      </c>
      <c r="C246" s="105"/>
      <c r="D246" s="106">
        <v>14</v>
      </c>
      <c r="E246" s="48" t="s">
        <v>327</v>
      </c>
      <c r="F246" s="107"/>
      <c r="G246" s="108">
        <f>INT(D246*F246)</f>
        <v>0</v>
      </c>
      <c r="H246" s="109"/>
      <c r="I246" s="110"/>
      <c r="M246" s="227"/>
      <c r="N246" s="227"/>
    </row>
    <row r="247" spans="1:14" s="111" customFormat="1" ht="14.25" customHeight="1" x14ac:dyDescent="0.2">
      <c r="A247" s="209"/>
      <c r="B247" s="148" t="s">
        <v>129</v>
      </c>
      <c r="C247" s="112" t="s">
        <v>52</v>
      </c>
      <c r="D247" s="113"/>
      <c r="E247" s="56"/>
      <c r="F247" s="114"/>
      <c r="G247" s="115"/>
      <c r="H247" s="116"/>
      <c r="I247" s="110"/>
      <c r="M247" s="227"/>
      <c r="N247" s="227"/>
    </row>
    <row r="248" spans="1:14" s="111" customFormat="1" ht="14.25" customHeight="1" x14ac:dyDescent="0.2">
      <c r="A248" s="208"/>
      <c r="B248" s="147" t="s">
        <v>346</v>
      </c>
      <c r="C248" s="105"/>
      <c r="D248" s="106">
        <v>8</v>
      </c>
      <c r="E248" s="48" t="s">
        <v>327</v>
      </c>
      <c r="F248" s="107"/>
      <c r="G248" s="108">
        <f>INT(D248*F248)</f>
        <v>0</v>
      </c>
      <c r="H248" s="109"/>
      <c r="I248" s="110"/>
      <c r="M248" s="227"/>
      <c r="N248" s="227"/>
    </row>
    <row r="249" spans="1:14" s="111" customFormat="1" ht="14.25" customHeight="1" x14ac:dyDescent="0.2">
      <c r="A249" s="209"/>
      <c r="B249" s="148" t="s">
        <v>348</v>
      </c>
      <c r="C249" s="112" t="s">
        <v>96</v>
      </c>
      <c r="D249" s="113"/>
      <c r="E249" s="56"/>
      <c r="F249" s="114"/>
      <c r="G249" s="115"/>
      <c r="H249" s="116"/>
      <c r="I249" s="110"/>
      <c r="M249" s="227"/>
      <c r="N249" s="227"/>
    </row>
    <row r="250" spans="1:14" s="53" customFormat="1" ht="14.25" customHeight="1" x14ac:dyDescent="0.2">
      <c r="A250" s="206"/>
      <c r="B250" s="204" t="s">
        <v>130</v>
      </c>
      <c r="C250" s="60"/>
      <c r="D250" s="47">
        <v>2</v>
      </c>
      <c r="E250" s="48" t="s">
        <v>327</v>
      </c>
      <c r="F250" s="49"/>
      <c r="G250" s="89">
        <f>INT(D250*F250)</f>
        <v>0</v>
      </c>
      <c r="H250" s="61"/>
      <c r="I250" s="52"/>
      <c r="M250" s="224"/>
      <c r="N250" s="224"/>
    </row>
    <row r="251" spans="1:14" s="53" customFormat="1" ht="14.25" customHeight="1" x14ac:dyDescent="0.2">
      <c r="A251" s="197"/>
      <c r="B251" s="205" t="s">
        <v>131</v>
      </c>
      <c r="C251" s="62" t="s">
        <v>132</v>
      </c>
      <c r="D251" s="55"/>
      <c r="E251" s="56"/>
      <c r="F251" s="57"/>
      <c r="G251" s="58"/>
      <c r="H251" s="63"/>
      <c r="I251" s="52"/>
      <c r="M251" s="224"/>
      <c r="N251" s="224"/>
    </row>
    <row r="252" spans="1:14" s="53" customFormat="1" ht="14.25" customHeight="1" x14ac:dyDescent="0.2">
      <c r="A252" s="206"/>
      <c r="B252" s="204" t="s">
        <v>133</v>
      </c>
      <c r="C252" s="60"/>
      <c r="D252" s="47">
        <v>1</v>
      </c>
      <c r="E252" s="48" t="s">
        <v>327</v>
      </c>
      <c r="F252" s="49"/>
      <c r="G252" s="89">
        <f>INT(D252*F252)</f>
        <v>0</v>
      </c>
      <c r="H252" s="61"/>
      <c r="I252" s="52"/>
      <c r="M252" s="224"/>
      <c r="N252" s="224"/>
    </row>
    <row r="253" spans="1:14" s="53" customFormat="1" ht="14.25" customHeight="1" x14ac:dyDescent="0.2">
      <c r="A253" s="197"/>
      <c r="B253" s="205" t="s">
        <v>131</v>
      </c>
      <c r="C253" s="62" t="s">
        <v>134</v>
      </c>
      <c r="D253" s="55"/>
      <c r="E253" s="56"/>
      <c r="F253" s="57"/>
      <c r="G253" s="58"/>
      <c r="H253" s="63"/>
      <c r="I253" s="52"/>
      <c r="M253" s="224"/>
      <c r="N253" s="224"/>
    </row>
    <row r="254" spans="1:14" s="53" customFormat="1" ht="14.25" customHeight="1" x14ac:dyDescent="0.2">
      <c r="A254" s="206"/>
      <c r="B254" s="204" t="s">
        <v>135</v>
      </c>
      <c r="C254" s="60"/>
      <c r="D254" s="47">
        <v>2</v>
      </c>
      <c r="E254" s="48" t="s">
        <v>327</v>
      </c>
      <c r="F254" s="49"/>
      <c r="G254" s="89">
        <f>INT(D254*F254)</f>
        <v>0</v>
      </c>
      <c r="H254" s="61"/>
      <c r="I254" s="52"/>
      <c r="M254" s="224"/>
      <c r="N254" s="224"/>
    </row>
    <row r="255" spans="1:14" s="53" customFormat="1" ht="14.25" customHeight="1" x14ac:dyDescent="0.2">
      <c r="A255" s="197"/>
      <c r="B255" s="205" t="s">
        <v>136</v>
      </c>
      <c r="C255" s="62" t="s">
        <v>132</v>
      </c>
      <c r="D255" s="55"/>
      <c r="E255" s="56"/>
      <c r="F255" s="57"/>
      <c r="G255" s="58"/>
      <c r="H255" s="63"/>
      <c r="I255" s="52"/>
      <c r="M255" s="224"/>
      <c r="N255" s="224"/>
    </row>
    <row r="256" spans="1:14" s="53" customFormat="1" ht="14.25" customHeight="1" x14ac:dyDescent="0.2">
      <c r="A256" s="206"/>
      <c r="B256" s="204" t="s">
        <v>137</v>
      </c>
      <c r="C256" s="60"/>
      <c r="D256" s="47">
        <v>2</v>
      </c>
      <c r="E256" s="48" t="s">
        <v>327</v>
      </c>
      <c r="F256" s="49"/>
      <c r="G256" s="89">
        <f>INT(D256*F256)</f>
        <v>0</v>
      </c>
      <c r="H256" s="61"/>
      <c r="I256" s="52"/>
      <c r="M256" s="224"/>
      <c r="N256" s="224"/>
    </row>
    <row r="257" spans="1:14" s="53" customFormat="1" ht="14.25" customHeight="1" x14ac:dyDescent="0.2">
      <c r="A257" s="197"/>
      <c r="B257" s="205" t="s">
        <v>136</v>
      </c>
      <c r="C257" s="62" t="s">
        <v>132</v>
      </c>
      <c r="D257" s="55"/>
      <c r="E257" s="56"/>
      <c r="F257" s="57"/>
      <c r="G257" s="58"/>
      <c r="H257" s="63"/>
      <c r="I257" s="52"/>
      <c r="M257" s="224"/>
      <c r="N257" s="224"/>
    </row>
    <row r="258" spans="1:14" s="53" customFormat="1" ht="14.25" customHeight="1" x14ac:dyDescent="0.2">
      <c r="A258" s="206"/>
      <c r="B258" s="204" t="s">
        <v>138</v>
      </c>
      <c r="C258" s="60"/>
      <c r="D258" s="47">
        <v>1</v>
      </c>
      <c r="E258" s="48" t="s">
        <v>327</v>
      </c>
      <c r="F258" s="49"/>
      <c r="G258" s="89">
        <f>INT(D258*F258)</f>
        <v>0</v>
      </c>
      <c r="H258" s="61"/>
      <c r="I258" s="52"/>
      <c r="M258" s="224"/>
      <c r="N258" s="224"/>
    </row>
    <row r="259" spans="1:14" s="53" customFormat="1" ht="14.25" customHeight="1" x14ac:dyDescent="0.2">
      <c r="A259" s="197"/>
      <c r="B259" s="205" t="s">
        <v>139</v>
      </c>
      <c r="C259" s="62" t="s">
        <v>96</v>
      </c>
      <c r="D259" s="55"/>
      <c r="E259" s="56"/>
      <c r="F259" s="57"/>
      <c r="G259" s="58"/>
      <c r="H259" s="63"/>
      <c r="I259" s="52"/>
      <c r="M259" s="224"/>
      <c r="N259" s="224"/>
    </row>
    <row r="260" spans="1:14" s="53" customFormat="1" ht="14.25" customHeight="1" x14ac:dyDescent="0.2">
      <c r="A260" s="206"/>
      <c r="B260" s="204" t="s">
        <v>140</v>
      </c>
      <c r="C260" s="60"/>
      <c r="D260" s="47">
        <v>1</v>
      </c>
      <c r="E260" s="48" t="s">
        <v>327</v>
      </c>
      <c r="F260" s="49"/>
      <c r="G260" s="89">
        <f>INT(D260*F260)</f>
        <v>0</v>
      </c>
      <c r="H260" s="61"/>
      <c r="I260" s="52"/>
      <c r="M260" s="224"/>
      <c r="N260" s="224"/>
    </row>
    <row r="261" spans="1:14" s="111" customFormat="1" ht="14.25" customHeight="1" x14ac:dyDescent="0.2">
      <c r="A261" s="209"/>
      <c r="B261" s="148" t="s">
        <v>141</v>
      </c>
      <c r="C261" s="112" t="s">
        <v>96</v>
      </c>
      <c r="D261" s="113"/>
      <c r="E261" s="56"/>
      <c r="F261" s="114"/>
      <c r="G261" s="115"/>
      <c r="H261" s="116"/>
      <c r="I261" s="110"/>
      <c r="M261" s="227"/>
      <c r="N261" s="227"/>
    </row>
    <row r="262" spans="1:14" s="111" customFormat="1" ht="14.25" customHeight="1" x14ac:dyDescent="0.2">
      <c r="A262" s="208"/>
      <c r="B262" s="147" t="s">
        <v>142</v>
      </c>
      <c r="C262" s="105"/>
      <c r="D262" s="106">
        <v>1</v>
      </c>
      <c r="E262" s="48" t="s">
        <v>326</v>
      </c>
      <c r="F262" s="107"/>
      <c r="G262" s="108">
        <f>INT(D262*F262)</f>
        <v>0</v>
      </c>
      <c r="H262" s="109"/>
      <c r="I262" s="110"/>
      <c r="M262" s="227"/>
      <c r="N262" s="227"/>
    </row>
    <row r="263" spans="1:14" s="111" customFormat="1" ht="14.25" customHeight="1" x14ac:dyDescent="0.2">
      <c r="A263" s="209"/>
      <c r="B263" s="148" t="s">
        <v>143</v>
      </c>
      <c r="C263" s="112" t="s">
        <v>15</v>
      </c>
      <c r="D263" s="113"/>
      <c r="E263" s="56"/>
      <c r="F263" s="114"/>
      <c r="G263" s="115"/>
      <c r="H263" s="116"/>
      <c r="I263" s="110"/>
      <c r="M263" s="227"/>
      <c r="N263" s="227"/>
    </row>
    <row r="264" spans="1:14" s="111" customFormat="1" ht="14.25" customHeight="1" x14ac:dyDescent="0.2">
      <c r="A264" s="208"/>
      <c r="B264" s="147" t="s">
        <v>144</v>
      </c>
      <c r="C264" s="105"/>
      <c r="D264" s="106">
        <v>10</v>
      </c>
      <c r="E264" s="48" t="s">
        <v>327</v>
      </c>
      <c r="F264" s="107"/>
      <c r="G264" s="108">
        <f>INT(D264*F264)</f>
        <v>0</v>
      </c>
      <c r="H264" s="109"/>
      <c r="I264" s="110"/>
      <c r="M264" s="227"/>
      <c r="N264" s="227"/>
    </row>
    <row r="265" spans="1:14" s="111" customFormat="1" ht="14.25" customHeight="1" x14ac:dyDescent="0.2">
      <c r="A265" s="209"/>
      <c r="B265" s="148" t="s">
        <v>145</v>
      </c>
      <c r="C265" s="112" t="s">
        <v>52</v>
      </c>
      <c r="D265" s="113"/>
      <c r="E265" s="56"/>
      <c r="F265" s="114"/>
      <c r="G265" s="115"/>
      <c r="H265" s="116"/>
      <c r="I265" s="110"/>
      <c r="M265" s="227"/>
      <c r="N265" s="227"/>
    </row>
    <row r="266" spans="1:14" s="111" customFormat="1" ht="14.25" customHeight="1" x14ac:dyDescent="0.2">
      <c r="A266" s="208"/>
      <c r="B266" s="147" t="s">
        <v>146</v>
      </c>
      <c r="C266" s="105" t="s">
        <v>324</v>
      </c>
      <c r="D266" s="106"/>
      <c r="E266" s="48"/>
      <c r="F266" s="107"/>
      <c r="G266" s="108"/>
      <c r="H266" s="109"/>
      <c r="I266" s="110"/>
      <c r="M266" s="227"/>
      <c r="N266" s="227"/>
    </row>
    <row r="267" spans="1:14" s="111" customFormat="1" ht="14.25" customHeight="1" x14ac:dyDescent="0.2">
      <c r="A267" s="209"/>
      <c r="B267" s="148" t="s">
        <v>147</v>
      </c>
      <c r="C267" s="112"/>
      <c r="D267" s="113"/>
      <c r="E267" s="56"/>
      <c r="F267" s="114"/>
      <c r="G267" s="115"/>
      <c r="H267" s="116"/>
      <c r="I267" s="110"/>
      <c r="M267" s="227"/>
      <c r="N267" s="227"/>
    </row>
    <row r="268" spans="1:14" s="111" customFormat="1" ht="14.25" customHeight="1" x14ac:dyDescent="0.2">
      <c r="A268" s="208"/>
      <c r="B268" s="147" t="s">
        <v>148</v>
      </c>
      <c r="C268" s="105" t="s">
        <v>324</v>
      </c>
      <c r="D268" s="106"/>
      <c r="E268" s="48"/>
      <c r="F268" s="107"/>
      <c r="G268" s="108"/>
      <c r="H268" s="109"/>
      <c r="I268" s="110"/>
      <c r="M268" s="227"/>
      <c r="N268" s="227"/>
    </row>
    <row r="269" spans="1:14" s="111" customFormat="1" ht="14.25" customHeight="1" x14ac:dyDescent="0.2">
      <c r="A269" s="209"/>
      <c r="B269" s="148" t="s">
        <v>149</v>
      </c>
      <c r="C269" s="112"/>
      <c r="D269" s="113"/>
      <c r="E269" s="56"/>
      <c r="F269" s="114"/>
      <c r="G269" s="115"/>
      <c r="H269" s="116"/>
      <c r="I269" s="110"/>
      <c r="M269" s="227"/>
      <c r="N269" s="227"/>
    </row>
    <row r="270" spans="1:14" s="111" customFormat="1" ht="14.25" customHeight="1" x14ac:dyDescent="0.2">
      <c r="A270" s="208"/>
      <c r="B270" s="147" t="s">
        <v>0</v>
      </c>
      <c r="C270" s="105"/>
      <c r="D270" s="106">
        <v>3</v>
      </c>
      <c r="E270" s="48" t="s">
        <v>327</v>
      </c>
      <c r="F270" s="107"/>
      <c r="G270" s="108">
        <f>INT(D270*F270)</f>
        <v>0</v>
      </c>
      <c r="H270" s="109"/>
      <c r="I270" s="110"/>
      <c r="M270" s="227"/>
      <c r="N270" s="227"/>
    </row>
    <row r="271" spans="1:14" s="111" customFormat="1" ht="14.25" customHeight="1" x14ac:dyDescent="0.2">
      <c r="A271" s="209"/>
      <c r="B271" s="148" t="s">
        <v>309</v>
      </c>
      <c r="C271" s="112"/>
      <c r="D271" s="113"/>
      <c r="E271" s="56"/>
      <c r="F271" s="114"/>
      <c r="G271" s="115"/>
      <c r="H271" s="116"/>
      <c r="I271" s="110"/>
      <c r="M271" s="227"/>
      <c r="N271" s="227"/>
    </row>
    <row r="272" spans="1:14" s="111" customFormat="1" ht="14.25" customHeight="1" x14ac:dyDescent="0.2">
      <c r="A272" s="208"/>
      <c r="B272" s="147" t="s">
        <v>150</v>
      </c>
      <c r="C272" s="105"/>
      <c r="D272" s="106">
        <v>3</v>
      </c>
      <c r="E272" s="48" t="s">
        <v>327</v>
      </c>
      <c r="F272" s="107"/>
      <c r="G272" s="108">
        <f>INT(D272*F272)</f>
        <v>0</v>
      </c>
      <c r="H272" s="109"/>
      <c r="I272" s="110"/>
      <c r="M272" s="227"/>
      <c r="N272" s="227"/>
    </row>
    <row r="273" spans="1:14" s="53" customFormat="1" ht="14.25" customHeight="1" x14ac:dyDescent="0.2">
      <c r="A273" s="197"/>
      <c r="B273" s="205" t="s">
        <v>151</v>
      </c>
      <c r="C273" s="62" t="s">
        <v>152</v>
      </c>
      <c r="D273" s="55"/>
      <c r="E273" s="56"/>
      <c r="F273" s="57"/>
      <c r="G273" s="58"/>
      <c r="H273" s="63"/>
      <c r="I273" s="52"/>
      <c r="M273" s="224"/>
      <c r="N273" s="224"/>
    </row>
    <row r="274" spans="1:14" s="53" customFormat="1" ht="14.25" customHeight="1" x14ac:dyDescent="0.2">
      <c r="A274" s="206"/>
      <c r="B274" s="204"/>
      <c r="C274" s="60"/>
      <c r="D274" s="47"/>
      <c r="E274" s="191"/>
      <c r="F274" s="49"/>
      <c r="G274" s="89"/>
      <c r="H274" s="61"/>
      <c r="I274" s="52"/>
      <c r="M274" s="224"/>
      <c r="N274" s="224"/>
    </row>
    <row r="275" spans="1:14" s="53" customFormat="1" ht="14.25" customHeight="1" x14ac:dyDescent="0.2">
      <c r="A275" s="197"/>
      <c r="B275" s="205" t="s">
        <v>312</v>
      </c>
      <c r="C275" s="62" t="s">
        <v>313</v>
      </c>
      <c r="D275" s="55">
        <v>1</v>
      </c>
      <c r="E275" s="192" t="s">
        <v>180</v>
      </c>
      <c r="F275" s="57"/>
      <c r="G275" s="58"/>
      <c r="H275" s="63"/>
      <c r="I275" s="52"/>
      <c r="M275" s="224"/>
      <c r="N275" s="224"/>
    </row>
    <row r="276" spans="1:14" s="53" customFormat="1" ht="14.25" customHeight="1" x14ac:dyDescent="0.2">
      <c r="A276" s="206"/>
      <c r="B276" s="204"/>
      <c r="C276" s="60"/>
      <c r="D276" s="47"/>
      <c r="E276" s="48"/>
      <c r="F276" s="49"/>
      <c r="G276" s="50"/>
      <c r="H276" s="91"/>
      <c r="I276" s="52"/>
      <c r="M276" s="224"/>
      <c r="N276" s="224"/>
    </row>
    <row r="277" spans="1:14" s="53" customFormat="1" ht="14.25" customHeight="1" x14ac:dyDescent="0.2">
      <c r="A277" s="197"/>
      <c r="B277" s="205"/>
      <c r="C277" s="62"/>
      <c r="D277" s="55"/>
      <c r="E277" s="56"/>
      <c r="F277" s="57"/>
      <c r="G277" s="58"/>
      <c r="H277" s="63"/>
      <c r="I277" s="52"/>
      <c r="M277" s="224"/>
      <c r="N277" s="224"/>
    </row>
    <row r="278" spans="1:14" s="53" customFormat="1" ht="14.25" customHeight="1" x14ac:dyDescent="0.2">
      <c r="A278" s="206"/>
      <c r="B278" s="204"/>
      <c r="C278" s="60"/>
      <c r="D278" s="47"/>
      <c r="E278" s="48"/>
      <c r="F278" s="49"/>
      <c r="G278" s="50"/>
      <c r="H278" s="61"/>
      <c r="I278" s="52"/>
      <c r="M278" s="224"/>
      <c r="N278" s="224"/>
    </row>
    <row r="279" spans="1:14" s="53" customFormat="1" ht="14.25" customHeight="1" x14ac:dyDescent="0.2">
      <c r="A279" s="197"/>
      <c r="B279" s="205"/>
      <c r="C279" s="62"/>
      <c r="D279" s="55"/>
      <c r="E279" s="56"/>
      <c r="F279" s="57"/>
      <c r="G279" s="58"/>
      <c r="H279" s="63"/>
      <c r="I279" s="52"/>
      <c r="M279" s="224"/>
      <c r="N279" s="224"/>
    </row>
    <row r="280" spans="1:14" s="53" customFormat="1" ht="14.25" customHeight="1" x14ac:dyDescent="0.2">
      <c r="A280" s="206"/>
      <c r="B280" s="210" t="s">
        <v>235</v>
      </c>
      <c r="C280" s="60" t="s">
        <v>236</v>
      </c>
      <c r="D280" s="47"/>
      <c r="E280" s="48"/>
      <c r="F280" s="49"/>
      <c r="G280" s="50"/>
      <c r="H280" s="61"/>
      <c r="I280" s="52"/>
      <c r="M280" s="224"/>
      <c r="N280" s="224"/>
    </row>
    <row r="281" spans="1:14" s="53" customFormat="1" ht="14.25" customHeight="1" x14ac:dyDescent="0.2">
      <c r="A281" s="197"/>
      <c r="B281" s="205"/>
      <c r="C281" s="62"/>
      <c r="D281" s="55"/>
      <c r="E281" s="56"/>
      <c r="F281" s="57"/>
      <c r="G281" s="58"/>
      <c r="H281" s="63"/>
      <c r="I281" s="52"/>
      <c r="M281" s="224"/>
      <c r="N281" s="224"/>
    </row>
    <row r="282" spans="1:14" s="53" customFormat="1" ht="14.25" customHeight="1" x14ac:dyDescent="0.2">
      <c r="A282" s="206"/>
      <c r="B282" s="204"/>
      <c r="C282" s="60"/>
      <c r="D282" s="47"/>
      <c r="E282" s="48"/>
      <c r="F282" s="49"/>
      <c r="G282" s="50"/>
      <c r="H282" s="61"/>
      <c r="I282" s="52"/>
      <c r="M282" s="224"/>
      <c r="N282" s="224"/>
    </row>
    <row r="283" spans="1:14" s="53" customFormat="1" ht="14.25" customHeight="1" x14ac:dyDescent="0.2">
      <c r="A283" s="197"/>
      <c r="B283" s="205"/>
      <c r="C283" s="62"/>
      <c r="D283" s="55"/>
      <c r="E283" s="56"/>
      <c r="F283" s="57"/>
      <c r="G283" s="58"/>
      <c r="H283" s="63"/>
      <c r="I283" s="52"/>
      <c r="M283" s="224"/>
      <c r="N283" s="224"/>
    </row>
    <row r="284" spans="1:14" s="53" customFormat="1" ht="14.25" customHeight="1" x14ac:dyDescent="0.2">
      <c r="A284" s="206"/>
      <c r="B284" s="204"/>
      <c r="C284" s="60"/>
      <c r="D284" s="47"/>
      <c r="E284" s="48"/>
      <c r="F284" s="49"/>
      <c r="G284" s="50"/>
      <c r="H284" s="61"/>
      <c r="I284" s="52"/>
      <c r="M284" s="224"/>
      <c r="N284" s="224"/>
    </row>
    <row r="285" spans="1:14" s="53" customFormat="1" ht="14.25" customHeight="1" x14ac:dyDescent="0.2">
      <c r="A285" s="197"/>
      <c r="B285" s="205"/>
      <c r="C285" s="62"/>
      <c r="D285" s="55"/>
      <c r="E285" s="56"/>
      <c r="F285" s="57"/>
      <c r="G285" s="58"/>
      <c r="H285" s="63"/>
      <c r="I285" s="52"/>
      <c r="M285" s="224"/>
      <c r="N285" s="224"/>
    </row>
    <row r="286" spans="1:14" s="53" customFormat="1" ht="14.25" customHeight="1" x14ac:dyDescent="0.2">
      <c r="A286" s="206"/>
      <c r="B286" s="204"/>
      <c r="C286" s="60"/>
      <c r="D286" s="47"/>
      <c r="E286" s="48"/>
      <c r="F286" s="49"/>
      <c r="G286" s="50"/>
      <c r="H286" s="61"/>
      <c r="I286" s="52"/>
      <c r="M286" s="224"/>
      <c r="N286" s="224"/>
    </row>
    <row r="287" spans="1:14" s="53" customFormat="1" ht="14.25" customHeight="1" x14ac:dyDescent="0.2">
      <c r="A287" s="197"/>
      <c r="B287" s="205"/>
      <c r="C287" s="62"/>
      <c r="D287" s="55"/>
      <c r="E287" s="56"/>
      <c r="F287" s="57"/>
      <c r="G287" s="58"/>
      <c r="H287" s="63"/>
      <c r="I287" s="52"/>
      <c r="M287" s="224"/>
      <c r="N287" s="224"/>
    </row>
    <row r="288" spans="1:14" s="53" customFormat="1" ht="14.25" customHeight="1" x14ac:dyDescent="0.2">
      <c r="A288" s="206"/>
      <c r="B288" s="210"/>
      <c r="C288" s="60"/>
      <c r="D288" s="47"/>
      <c r="E288" s="48"/>
      <c r="F288" s="49"/>
      <c r="G288" s="50"/>
      <c r="H288" s="61"/>
      <c r="I288" s="52"/>
      <c r="M288" s="224"/>
      <c r="N288" s="224"/>
    </row>
    <row r="289" spans="1:14" s="53" customFormat="1" ht="14.25" customHeight="1" x14ac:dyDescent="0.2">
      <c r="A289" s="197"/>
      <c r="B289" s="205"/>
      <c r="C289" s="62"/>
      <c r="D289" s="55"/>
      <c r="E289" s="56"/>
      <c r="F289" s="57"/>
      <c r="G289" s="58"/>
      <c r="H289" s="63"/>
      <c r="I289" s="52"/>
      <c r="M289" s="224"/>
      <c r="N289" s="224"/>
    </row>
    <row r="290" spans="1:14" s="53" customFormat="1" ht="14.25" customHeight="1" x14ac:dyDescent="0.2">
      <c r="A290" s="206"/>
      <c r="B290" s="204"/>
      <c r="C290" s="60"/>
      <c r="D290" s="47"/>
      <c r="E290" s="48"/>
      <c r="F290" s="49"/>
      <c r="G290" s="89"/>
      <c r="H290" s="61"/>
      <c r="I290" s="52"/>
      <c r="M290" s="224"/>
      <c r="N290" s="224"/>
    </row>
    <row r="291" spans="1:14" s="53" customFormat="1" ht="14.25" customHeight="1" x14ac:dyDescent="0.2">
      <c r="A291" s="197"/>
      <c r="B291" s="205"/>
      <c r="C291" s="62"/>
      <c r="D291" s="55"/>
      <c r="E291" s="56"/>
      <c r="F291" s="57"/>
      <c r="G291" s="58"/>
      <c r="H291" s="63"/>
      <c r="I291" s="52"/>
      <c r="M291" s="224"/>
      <c r="N291" s="224"/>
    </row>
    <row r="292" spans="1:14" s="53" customFormat="1" ht="14.25" customHeight="1" x14ac:dyDescent="0.2">
      <c r="A292" s="206"/>
      <c r="B292" s="204"/>
      <c r="C292" s="46"/>
      <c r="D292" s="47"/>
      <c r="E292" s="48"/>
      <c r="F292" s="49"/>
      <c r="G292" s="82"/>
      <c r="H292" s="61"/>
      <c r="I292" s="52"/>
      <c r="M292" s="224"/>
      <c r="N292" s="224"/>
    </row>
    <row r="293" spans="1:14" s="53" customFormat="1" ht="14.25" customHeight="1" x14ac:dyDescent="0.2">
      <c r="A293" s="212"/>
      <c r="B293" s="213"/>
      <c r="C293" s="83"/>
      <c r="D293" s="84"/>
      <c r="E293" s="85"/>
      <c r="F293" s="86"/>
      <c r="G293" s="87"/>
      <c r="H293" s="88"/>
      <c r="I293" s="52"/>
      <c r="M293" s="224"/>
      <c r="N293" s="224"/>
    </row>
    <row r="294" spans="1:14" s="53" customFormat="1" ht="14.25" customHeight="1" x14ac:dyDescent="0.2">
      <c r="A294" s="206" t="s">
        <v>64</v>
      </c>
      <c r="B294" s="204" t="s">
        <v>234</v>
      </c>
      <c r="C294" s="60"/>
      <c r="D294" s="47"/>
      <c r="E294" s="48"/>
      <c r="F294" s="49"/>
      <c r="G294" s="50"/>
      <c r="H294" s="61"/>
      <c r="I294" s="52"/>
      <c r="M294" s="224"/>
      <c r="N294" s="224"/>
    </row>
    <row r="295" spans="1:14" s="53" customFormat="1" ht="14.25" customHeight="1" x14ac:dyDescent="0.2">
      <c r="A295" s="197"/>
      <c r="B295" s="205"/>
      <c r="C295" s="54"/>
      <c r="D295" s="55"/>
      <c r="E295" s="56"/>
      <c r="F295" s="57"/>
      <c r="G295" s="58"/>
      <c r="H295" s="63"/>
      <c r="I295" s="52"/>
      <c r="M295" s="224"/>
      <c r="N295" s="224"/>
    </row>
    <row r="296" spans="1:14" customFormat="1" ht="14.25" customHeight="1" x14ac:dyDescent="0.15">
      <c r="A296" s="211"/>
      <c r="B296" s="119" t="s">
        <v>305</v>
      </c>
      <c r="C296" s="119"/>
      <c r="D296" s="128">
        <v>632</v>
      </c>
      <c r="E296" s="129" t="s">
        <v>307</v>
      </c>
      <c r="F296" s="49"/>
      <c r="G296" s="89">
        <f>INT(D296*F296)</f>
        <v>0</v>
      </c>
      <c r="H296" s="122"/>
      <c r="M296" s="228"/>
      <c r="N296" s="228"/>
    </row>
    <row r="297" spans="1:14" customFormat="1" ht="14.25" customHeight="1" x14ac:dyDescent="0.15">
      <c r="A297" s="214"/>
      <c r="B297" s="123" t="s">
        <v>310</v>
      </c>
      <c r="C297" s="123" t="s">
        <v>306</v>
      </c>
      <c r="D297" s="216"/>
      <c r="E297" s="217"/>
      <c r="F297" s="57"/>
      <c r="G297" s="90"/>
      <c r="H297" s="126"/>
      <c r="J297" s="127"/>
      <c r="M297" s="228"/>
      <c r="N297" s="228"/>
    </row>
    <row r="298" spans="1:14" customFormat="1" ht="14.25" customHeight="1" x14ac:dyDescent="0.15">
      <c r="A298" s="215"/>
      <c r="B298" s="119" t="s">
        <v>305</v>
      </c>
      <c r="C298" s="119"/>
      <c r="D298" s="128">
        <v>340</v>
      </c>
      <c r="E298" s="129" t="s">
        <v>307</v>
      </c>
      <c r="F298" s="49"/>
      <c r="G298" s="89">
        <f>INT(D298*F298)</f>
        <v>0</v>
      </c>
      <c r="H298" s="122"/>
      <c r="M298" s="228"/>
      <c r="N298" s="228"/>
    </row>
    <row r="299" spans="1:14" customFormat="1" ht="14.25" customHeight="1" x14ac:dyDescent="0.15">
      <c r="A299" s="211"/>
      <c r="B299" s="123" t="s">
        <v>310</v>
      </c>
      <c r="C299" s="123" t="s">
        <v>308</v>
      </c>
      <c r="D299" s="216"/>
      <c r="E299" s="217"/>
      <c r="F299" s="57"/>
      <c r="G299" s="90"/>
      <c r="H299" s="126"/>
      <c r="J299" s="127"/>
      <c r="M299" s="228"/>
      <c r="N299" s="228"/>
    </row>
    <row r="300" spans="1:14" s="53" customFormat="1" ht="14.25" customHeight="1" x14ac:dyDescent="0.2">
      <c r="A300" s="206"/>
      <c r="B300" s="204" t="s">
        <v>68</v>
      </c>
      <c r="C300" s="60"/>
      <c r="D300" s="47">
        <v>2</v>
      </c>
      <c r="E300" s="48" t="s">
        <v>326</v>
      </c>
      <c r="F300" s="49"/>
      <c r="G300" s="89">
        <f>INT(D300*F300)</f>
        <v>0</v>
      </c>
      <c r="H300" s="61"/>
      <c r="I300" s="52"/>
      <c r="M300" s="224"/>
      <c r="N300" s="224"/>
    </row>
    <row r="301" spans="1:14" s="53" customFormat="1" ht="14.25" customHeight="1" x14ac:dyDescent="0.2">
      <c r="A301" s="197"/>
      <c r="B301" s="205" t="s">
        <v>69</v>
      </c>
      <c r="C301" s="54" t="s">
        <v>70</v>
      </c>
      <c r="D301" s="55"/>
      <c r="E301" s="56"/>
      <c r="F301" s="57"/>
      <c r="G301" s="90"/>
      <c r="H301" s="63"/>
      <c r="I301" s="52"/>
      <c r="M301" s="224"/>
      <c r="N301" s="224"/>
    </row>
    <row r="302" spans="1:14" s="53" customFormat="1" ht="14.25" customHeight="1" x14ac:dyDescent="0.2">
      <c r="A302" s="206"/>
      <c r="B302" s="207" t="s">
        <v>71</v>
      </c>
      <c r="C302" s="60"/>
      <c r="D302" s="47">
        <v>2</v>
      </c>
      <c r="E302" s="48" t="s">
        <v>327</v>
      </c>
      <c r="F302" s="49"/>
      <c r="G302" s="89">
        <f>INT(D302*F302)</f>
        <v>0</v>
      </c>
      <c r="H302" s="61"/>
      <c r="I302" s="52"/>
      <c r="M302" s="224"/>
      <c r="N302" s="224"/>
    </row>
    <row r="303" spans="1:14" s="53" customFormat="1" ht="14.25" customHeight="1" x14ac:dyDescent="0.2">
      <c r="A303" s="197"/>
      <c r="B303" s="205" t="s">
        <v>69</v>
      </c>
      <c r="C303" s="54" t="s">
        <v>70</v>
      </c>
      <c r="D303" s="55"/>
      <c r="E303" s="56"/>
      <c r="F303" s="57"/>
      <c r="G303" s="90"/>
      <c r="H303" s="63"/>
      <c r="I303" s="52"/>
      <c r="M303" s="224"/>
      <c r="N303" s="224"/>
    </row>
    <row r="304" spans="1:14" s="53" customFormat="1" ht="14.25" customHeight="1" x14ac:dyDescent="0.2">
      <c r="A304" s="206"/>
      <c r="B304" s="204" t="s">
        <v>72</v>
      </c>
      <c r="C304" s="60"/>
      <c r="D304" s="47">
        <v>1</v>
      </c>
      <c r="E304" s="48" t="s">
        <v>327</v>
      </c>
      <c r="F304" s="49"/>
      <c r="G304" s="89">
        <f>INT(D304*F304)</f>
        <v>0</v>
      </c>
      <c r="H304" s="61"/>
      <c r="I304" s="52"/>
      <c r="M304" s="224"/>
      <c r="N304" s="224"/>
    </row>
    <row r="305" spans="1:14" s="53" customFormat="1" ht="14.25" customHeight="1" x14ac:dyDescent="0.2">
      <c r="A305" s="197"/>
      <c r="B305" s="205" t="s">
        <v>69</v>
      </c>
      <c r="C305" s="54" t="s">
        <v>73</v>
      </c>
      <c r="D305" s="55"/>
      <c r="E305" s="56"/>
      <c r="F305" s="57"/>
      <c r="G305" s="58"/>
      <c r="H305" s="63"/>
      <c r="I305" s="52"/>
      <c r="M305" s="224"/>
      <c r="N305" s="224"/>
    </row>
    <row r="306" spans="1:14" s="53" customFormat="1" ht="14.25" customHeight="1" x14ac:dyDescent="0.2">
      <c r="A306" s="206"/>
      <c r="B306" s="204" t="s">
        <v>74</v>
      </c>
      <c r="C306" s="60"/>
      <c r="D306" s="47">
        <v>1</v>
      </c>
      <c r="E306" s="48" t="s">
        <v>327</v>
      </c>
      <c r="F306" s="49"/>
      <c r="G306" s="89">
        <f>INT(D306*F306)</f>
        <v>0</v>
      </c>
      <c r="H306" s="61"/>
      <c r="I306" s="52"/>
      <c r="M306" s="224"/>
      <c r="N306" s="224"/>
    </row>
    <row r="307" spans="1:14" s="53" customFormat="1" ht="14.25" customHeight="1" x14ac:dyDescent="0.2">
      <c r="A307" s="197"/>
      <c r="B307" s="205" t="s">
        <v>69</v>
      </c>
      <c r="C307" s="54" t="s">
        <v>73</v>
      </c>
      <c r="D307" s="55"/>
      <c r="E307" s="56"/>
      <c r="F307" s="57"/>
      <c r="G307" s="58"/>
      <c r="H307" s="63"/>
      <c r="I307" s="52"/>
      <c r="M307" s="224"/>
      <c r="N307" s="224"/>
    </row>
    <row r="308" spans="1:14" s="53" customFormat="1" ht="14.25" customHeight="1" x14ac:dyDescent="0.2">
      <c r="A308" s="206"/>
      <c r="B308" s="204" t="s">
        <v>75</v>
      </c>
      <c r="C308" s="60"/>
      <c r="D308" s="47">
        <v>56</v>
      </c>
      <c r="E308" s="48" t="s">
        <v>327</v>
      </c>
      <c r="F308" s="49"/>
      <c r="G308" s="89">
        <f>INT(D308*F308)</f>
        <v>0</v>
      </c>
      <c r="H308" s="51"/>
      <c r="I308" s="52"/>
      <c r="M308" s="224"/>
      <c r="N308" s="224"/>
    </row>
    <row r="309" spans="1:14" s="53" customFormat="1" ht="14.25" customHeight="1" x14ac:dyDescent="0.2">
      <c r="A309" s="197"/>
      <c r="B309" s="205" t="s">
        <v>49</v>
      </c>
      <c r="C309" s="54" t="s">
        <v>76</v>
      </c>
      <c r="D309" s="55"/>
      <c r="E309" s="56"/>
      <c r="F309" s="57"/>
      <c r="G309" s="90"/>
      <c r="H309" s="59"/>
      <c r="I309" s="52"/>
      <c r="M309" s="224"/>
      <c r="N309" s="224"/>
    </row>
    <row r="310" spans="1:14" s="53" customFormat="1" ht="14.25" customHeight="1" x14ac:dyDescent="0.2">
      <c r="A310" s="206"/>
      <c r="B310" s="204" t="s">
        <v>77</v>
      </c>
      <c r="C310" s="60"/>
      <c r="D310" s="47">
        <v>24</v>
      </c>
      <c r="E310" s="48" t="s">
        <v>327</v>
      </c>
      <c r="F310" s="49"/>
      <c r="G310" s="89">
        <f>INT(D310*F310)</f>
        <v>0</v>
      </c>
      <c r="H310" s="51"/>
      <c r="I310" s="52"/>
      <c r="M310" s="224"/>
      <c r="N310" s="224"/>
    </row>
    <row r="311" spans="1:14" s="53" customFormat="1" ht="14.25" customHeight="1" x14ac:dyDescent="0.2">
      <c r="A311" s="197"/>
      <c r="B311" s="205" t="s">
        <v>49</v>
      </c>
      <c r="C311" s="54" t="s">
        <v>78</v>
      </c>
      <c r="D311" s="55"/>
      <c r="E311" s="56"/>
      <c r="F311" s="57"/>
      <c r="G311" s="58"/>
      <c r="H311" s="59"/>
      <c r="I311" s="52"/>
      <c r="M311" s="224"/>
      <c r="N311" s="224"/>
    </row>
    <row r="312" spans="1:14" s="53" customFormat="1" ht="14.25" customHeight="1" x14ac:dyDescent="0.2">
      <c r="A312" s="206"/>
      <c r="B312" s="204" t="s">
        <v>79</v>
      </c>
      <c r="C312" s="60"/>
      <c r="D312" s="47">
        <v>2</v>
      </c>
      <c r="E312" s="48" t="s">
        <v>327</v>
      </c>
      <c r="F312" s="49"/>
      <c r="G312" s="89">
        <f>INT(D312*F312)</f>
        <v>0</v>
      </c>
      <c r="H312" s="51"/>
      <c r="I312" s="52"/>
      <c r="M312" s="224"/>
      <c r="N312" s="224"/>
    </row>
    <row r="313" spans="1:14" s="53" customFormat="1" ht="14.25" customHeight="1" x14ac:dyDescent="0.2">
      <c r="A313" s="197"/>
      <c r="B313" s="205" t="s">
        <v>80</v>
      </c>
      <c r="C313" s="54" t="s">
        <v>81</v>
      </c>
      <c r="D313" s="55"/>
      <c r="E313" s="56"/>
      <c r="F313" s="57"/>
      <c r="G313" s="58"/>
      <c r="H313" s="63"/>
      <c r="I313" s="52"/>
      <c r="M313" s="224"/>
      <c r="N313" s="224"/>
    </row>
    <row r="314" spans="1:14" s="53" customFormat="1" ht="14.25" customHeight="1" x14ac:dyDescent="0.2">
      <c r="A314" s="206"/>
      <c r="B314" s="204" t="s">
        <v>82</v>
      </c>
      <c r="C314" s="60"/>
      <c r="D314" s="47">
        <v>5</v>
      </c>
      <c r="E314" s="48" t="s">
        <v>327</v>
      </c>
      <c r="F314" s="49"/>
      <c r="G314" s="89">
        <f>INT(D314*F314)</f>
        <v>0</v>
      </c>
      <c r="H314" s="51"/>
      <c r="I314" s="52"/>
      <c r="M314" s="224"/>
      <c r="N314" s="224"/>
    </row>
    <row r="315" spans="1:14" s="53" customFormat="1" ht="14.25" customHeight="1" x14ac:dyDescent="0.2">
      <c r="A315" s="197"/>
      <c r="B315" s="205" t="s">
        <v>80</v>
      </c>
      <c r="C315" s="54" t="s">
        <v>83</v>
      </c>
      <c r="D315" s="55"/>
      <c r="E315" s="56"/>
      <c r="F315" s="57"/>
      <c r="G315" s="58"/>
      <c r="H315" s="63"/>
      <c r="I315" s="52"/>
      <c r="M315" s="224"/>
      <c r="N315" s="224"/>
    </row>
    <row r="316" spans="1:14" s="53" customFormat="1" ht="14.25" customHeight="1" x14ac:dyDescent="0.2">
      <c r="A316" s="206"/>
      <c r="B316" s="204" t="s">
        <v>84</v>
      </c>
      <c r="C316" s="60"/>
      <c r="D316" s="47">
        <v>2</v>
      </c>
      <c r="E316" s="48" t="s">
        <v>327</v>
      </c>
      <c r="F316" s="49"/>
      <c r="G316" s="89">
        <f>INT(D316*F316)</f>
        <v>0</v>
      </c>
      <c r="H316" s="51"/>
      <c r="I316" s="52"/>
      <c r="M316" s="224"/>
      <c r="N316" s="224"/>
    </row>
    <row r="317" spans="1:14" s="53" customFormat="1" ht="14.25" customHeight="1" x14ac:dyDescent="0.2">
      <c r="A317" s="197"/>
      <c r="B317" s="205" t="s">
        <v>80</v>
      </c>
      <c r="C317" s="54" t="s">
        <v>85</v>
      </c>
      <c r="D317" s="55"/>
      <c r="E317" s="56"/>
      <c r="F317" s="57"/>
      <c r="G317" s="58"/>
      <c r="H317" s="63"/>
      <c r="I317" s="52"/>
      <c r="M317" s="224"/>
      <c r="N317" s="224"/>
    </row>
    <row r="318" spans="1:14" s="53" customFormat="1" ht="14.25" customHeight="1" x14ac:dyDescent="0.2">
      <c r="A318" s="206"/>
      <c r="B318" s="204" t="s">
        <v>86</v>
      </c>
      <c r="C318" s="60"/>
      <c r="D318" s="47">
        <v>13</v>
      </c>
      <c r="E318" s="48" t="s">
        <v>327</v>
      </c>
      <c r="F318" s="49"/>
      <c r="G318" s="89">
        <f>INT(D318*F318)</f>
        <v>0</v>
      </c>
      <c r="H318" s="51"/>
      <c r="I318" s="52"/>
      <c r="M318" s="224"/>
      <c r="N318" s="224"/>
    </row>
    <row r="319" spans="1:14" s="53" customFormat="1" ht="14.25" customHeight="1" x14ac:dyDescent="0.2">
      <c r="A319" s="197"/>
      <c r="B319" s="205" t="s">
        <v>87</v>
      </c>
      <c r="C319" s="54" t="s">
        <v>81</v>
      </c>
      <c r="D319" s="55"/>
      <c r="E319" s="56"/>
      <c r="F319" s="57"/>
      <c r="G319" s="58"/>
      <c r="H319" s="63"/>
      <c r="I319" s="52"/>
      <c r="M319" s="224"/>
      <c r="N319" s="224"/>
    </row>
    <row r="320" spans="1:14" s="53" customFormat="1" ht="14.25" customHeight="1" x14ac:dyDescent="0.2">
      <c r="A320" s="206"/>
      <c r="B320" s="207" t="s">
        <v>88</v>
      </c>
      <c r="C320" s="60"/>
      <c r="D320" s="47">
        <v>19</v>
      </c>
      <c r="E320" s="48" t="s">
        <v>327</v>
      </c>
      <c r="F320" s="49"/>
      <c r="G320" s="89">
        <f>INT(D320*F320)</f>
        <v>0</v>
      </c>
      <c r="H320" s="61"/>
      <c r="I320" s="52"/>
      <c r="M320" s="224"/>
      <c r="N320" s="224"/>
    </row>
    <row r="321" spans="1:14" s="53" customFormat="1" ht="14.25" customHeight="1" x14ac:dyDescent="0.2">
      <c r="A321" s="197"/>
      <c r="B321" s="205" t="s">
        <v>87</v>
      </c>
      <c r="C321" s="54" t="s">
        <v>85</v>
      </c>
      <c r="D321" s="55"/>
      <c r="E321" s="56"/>
      <c r="F321" s="57"/>
      <c r="G321" s="58"/>
      <c r="H321" s="63"/>
      <c r="I321" s="52"/>
      <c r="M321" s="224"/>
      <c r="N321" s="224"/>
    </row>
    <row r="322" spans="1:14" s="53" customFormat="1" ht="14.25" customHeight="1" x14ac:dyDescent="0.2">
      <c r="A322" s="206"/>
      <c r="B322" s="204" t="s">
        <v>89</v>
      </c>
      <c r="C322" s="60"/>
      <c r="D322" s="47">
        <v>4</v>
      </c>
      <c r="E322" s="48" t="s">
        <v>327</v>
      </c>
      <c r="F322" s="49"/>
      <c r="G322" s="89">
        <f>INT(D322*F322)</f>
        <v>0</v>
      </c>
      <c r="H322" s="61"/>
      <c r="I322" s="52"/>
      <c r="M322" s="224"/>
      <c r="N322" s="224"/>
    </row>
    <row r="323" spans="1:14" s="53" customFormat="1" ht="14.25" customHeight="1" x14ac:dyDescent="0.2">
      <c r="A323" s="197"/>
      <c r="B323" s="205" t="s">
        <v>90</v>
      </c>
      <c r="C323" s="54" t="s">
        <v>85</v>
      </c>
      <c r="D323" s="55"/>
      <c r="E323" s="56"/>
      <c r="F323" s="57"/>
      <c r="G323" s="58"/>
      <c r="H323" s="63"/>
      <c r="I323" s="52"/>
      <c r="M323" s="224"/>
      <c r="N323" s="224"/>
    </row>
    <row r="324" spans="1:14" s="53" customFormat="1" ht="14.25" customHeight="1" x14ac:dyDescent="0.2">
      <c r="A324" s="206"/>
      <c r="B324" s="204" t="s">
        <v>91</v>
      </c>
      <c r="C324" s="60"/>
      <c r="D324" s="47">
        <v>8</v>
      </c>
      <c r="E324" s="48" t="s">
        <v>327</v>
      </c>
      <c r="F324" s="49"/>
      <c r="G324" s="89">
        <f>INT(D324*F324)</f>
        <v>0</v>
      </c>
      <c r="H324" s="61"/>
      <c r="I324" s="52"/>
      <c r="M324" s="224"/>
      <c r="N324" s="224"/>
    </row>
    <row r="325" spans="1:14" s="53" customFormat="1" ht="14.25" customHeight="1" x14ac:dyDescent="0.2">
      <c r="A325" s="197"/>
      <c r="B325" s="205" t="s">
        <v>92</v>
      </c>
      <c r="C325" s="62" t="s">
        <v>330</v>
      </c>
      <c r="D325" s="55"/>
      <c r="E325" s="56"/>
      <c r="F325" s="57"/>
      <c r="G325" s="58"/>
      <c r="H325" s="63"/>
      <c r="I325" s="52"/>
      <c r="M325" s="224"/>
      <c r="N325" s="224"/>
    </row>
    <row r="326" spans="1:14" s="53" customFormat="1" ht="14.25" customHeight="1" x14ac:dyDescent="0.2">
      <c r="A326" s="206"/>
      <c r="B326" s="204" t="s">
        <v>100</v>
      </c>
      <c r="C326" s="60"/>
      <c r="D326" s="47">
        <v>3</v>
      </c>
      <c r="E326" s="48" t="s">
        <v>326</v>
      </c>
      <c r="F326" s="49"/>
      <c r="G326" s="89">
        <f>INT(D326*F326)</f>
        <v>0</v>
      </c>
      <c r="H326" s="61"/>
      <c r="I326" s="52"/>
      <c r="M326" s="224"/>
      <c r="N326" s="224"/>
    </row>
    <row r="327" spans="1:14" s="53" customFormat="1" ht="14.25" customHeight="1" x14ac:dyDescent="0.2">
      <c r="A327" s="197"/>
      <c r="B327" s="205" t="s">
        <v>95</v>
      </c>
      <c r="C327" s="62" t="s">
        <v>331</v>
      </c>
      <c r="D327" s="55"/>
      <c r="E327" s="56"/>
      <c r="F327" s="57"/>
      <c r="G327" s="58"/>
      <c r="H327" s="63"/>
      <c r="I327" s="52"/>
      <c r="M327" s="224"/>
      <c r="N327" s="224"/>
    </row>
    <row r="328" spans="1:14" s="53" customFormat="1" ht="14.25" customHeight="1" x14ac:dyDescent="0.2">
      <c r="A328" s="206"/>
      <c r="B328" s="204" t="s">
        <v>94</v>
      </c>
      <c r="C328" s="60"/>
      <c r="D328" s="47">
        <v>2</v>
      </c>
      <c r="E328" s="48" t="s">
        <v>327</v>
      </c>
      <c r="F328" s="49"/>
      <c r="G328" s="89">
        <f>INT(D328*F328)</f>
        <v>0</v>
      </c>
      <c r="H328" s="61"/>
      <c r="I328" s="52"/>
      <c r="M328" s="224"/>
      <c r="N328" s="224"/>
    </row>
    <row r="329" spans="1:14" s="53" customFormat="1" ht="14.25" customHeight="1" x14ac:dyDescent="0.2">
      <c r="A329" s="197"/>
      <c r="B329" s="205" t="s">
        <v>95</v>
      </c>
      <c r="C329" s="62" t="s">
        <v>332</v>
      </c>
      <c r="D329" s="55"/>
      <c r="E329" s="56"/>
      <c r="F329" s="57"/>
      <c r="G329" s="58"/>
      <c r="H329" s="63"/>
      <c r="I329" s="52"/>
      <c r="M329" s="224"/>
      <c r="N329" s="224"/>
    </row>
    <row r="330" spans="1:14" s="53" customFormat="1" ht="14.25" customHeight="1" x14ac:dyDescent="0.2">
      <c r="A330" s="206"/>
      <c r="B330" s="204" t="s">
        <v>97</v>
      </c>
      <c r="C330" s="60"/>
      <c r="D330" s="47">
        <v>1</v>
      </c>
      <c r="E330" s="48" t="s">
        <v>327</v>
      </c>
      <c r="F330" s="49"/>
      <c r="G330" s="89">
        <f>INT(D330*F330)</f>
        <v>0</v>
      </c>
      <c r="H330" s="61"/>
      <c r="I330" s="52"/>
      <c r="M330" s="224"/>
      <c r="N330" s="224"/>
    </row>
    <row r="331" spans="1:14" s="53" customFormat="1" ht="14.25" customHeight="1" x14ac:dyDescent="0.2">
      <c r="A331" s="197"/>
      <c r="B331" s="205" t="s">
        <v>98</v>
      </c>
      <c r="C331" s="62" t="s">
        <v>330</v>
      </c>
      <c r="D331" s="55"/>
      <c r="E331" s="56"/>
      <c r="F331" s="57"/>
      <c r="G331" s="58"/>
      <c r="H331" s="63"/>
      <c r="I331" s="52"/>
      <c r="M331" s="224"/>
      <c r="N331" s="224"/>
    </row>
    <row r="332" spans="1:14" s="53" customFormat="1" ht="14.25" customHeight="1" x14ac:dyDescent="0.2">
      <c r="A332" s="206"/>
      <c r="B332" s="204" t="s">
        <v>99</v>
      </c>
      <c r="C332" s="60"/>
      <c r="D332" s="47">
        <v>4</v>
      </c>
      <c r="E332" s="48" t="s">
        <v>327</v>
      </c>
      <c r="F332" s="49"/>
      <c r="G332" s="89">
        <f>INT(D332*F332)</f>
        <v>0</v>
      </c>
      <c r="H332" s="61"/>
      <c r="I332" s="52"/>
      <c r="M332" s="224"/>
      <c r="N332" s="224"/>
    </row>
    <row r="333" spans="1:14" s="53" customFormat="1" ht="14.25" customHeight="1" x14ac:dyDescent="0.2">
      <c r="A333" s="197"/>
      <c r="B333" s="205" t="s">
        <v>98</v>
      </c>
      <c r="C333" s="62" t="s">
        <v>333</v>
      </c>
      <c r="D333" s="55"/>
      <c r="E333" s="56"/>
      <c r="F333" s="57"/>
      <c r="G333" s="58"/>
      <c r="H333" s="63"/>
      <c r="I333" s="52"/>
      <c r="M333" s="224"/>
      <c r="N333" s="224"/>
    </row>
    <row r="334" spans="1:14" s="53" customFormat="1" ht="14.25" customHeight="1" x14ac:dyDescent="0.2">
      <c r="A334" s="206"/>
      <c r="B334" s="204" t="s">
        <v>50</v>
      </c>
      <c r="C334" s="60"/>
      <c r="D334" s="47">
        <v>5</v>
      </c>
      <c r="E334" s="48" t="s">
        <v>327</v>
      </c>
      <c r="F334" s="49"/>
      <c r="G334" s="89">
        <f>INT(D334*F334)</f>
        <v>0</v>
      </c>
      <c r="H334" s="61"/>
      <c r="I334" s="52"/>
      <c r="M334" s="224"/>
      <c r="N334" s="224"/>
    </row>
    <row r="335" spans="1:14" s="53" customFormat="1" ht="14.25" customHeight="1" x14ac:dyDescent="0.2">
      <c r="A335" s="197"/>
      <c r="B335" s="205" t="s">
        <v>51</v>
      </c>
      <c r="C335" s="62" t="s">
        <v>333</v>
      </c>
      <c r="D335" s="55"/>
      <c r="E335" s="56"/>
      <c r="F335" s="57"/>
      <c r="G335" s="58"/>
      <c r="H335" s="63"/>
      <c r="I335" s="52"/>
      <c r="M335" s="224"/>
      <c r="N335" s="224"/>
    </row>
    <row r="336" spans="1:14" s="53" customFormat="1" ht="14.25" customHeight="1" x14ac:dyDescent="0.2">
      <c r="A336" s="206"/>
      <c r="B336" s="204" t="s">
        <v>102</v>
      </c>
      <c r="C336" s="60"/>
      <c r="D336" s="47">
        <v>3</v>
      </c>
      <c r="E336" s="48" t="s">
        <v>327</v>
      </c>
      <c r="F336" s="49"/>
      <c r="G336" s="89">
        <f>INT(D336*F336)</f>
        <v>0</v>
      </c>
      <c r="H336" s="61"/>
      <c r="I336" s="52"/>
      <c r="M336" s="224"/>
      <c r="N336" s="224"/>
    </row>
    <row r="337" spans="1:14" s="53" customFormat="1" ht="14.25" customHeight="1" x14ac:dyDescent="0.2">
      <c r="A337" s="197"/>
      <c r="B337" s="205" t="s">
        <v>103</v>
      </c>
      <c r="C337" s="62" t="s">
        <v>334</v>
      </c>
      <c r="D337" s="55"/>
      <c r="E337" s="56"/>
      <c r="F337" s="57"/>
      <c r="G337" s="58"/>
      <c r="H337" s="63"/>
      <c r="I337" s="52"/>
      <c r="M337" s="224"/>
      <c r="N337" s="224"/>
    </row>
    <row r="338" spans="1:14" s="53" customFormat="1" ht="14.25" customHeight="1" x14ac:dyDescent="0.2">
      <c r="A338" s="206"/>
      <c r="B338" s="204" t="s">
        <v>104</v>
      </c>
      <c r="C338" s="60"/>
      <c r="D338" s="47">
        <v>1</v>
      </c>
      <c r="E338" s="48" t="s">
        <v>327</v>
      </c>
      <c r="F338" s="49"/>
      <c r="G338" s="89">
        <f>INT(D338*F338)</f>
        <v>0</v>
      </c>
      <c r="H338" s="61"/>
      <c r="I338" s="52"/>
      <c r="M338" s="224"/>
      <c r="N338" s="224"/>
    </row>
    <row r="339" spans="1:14" s="53" customFormat="1" ht="14.25" customHeight="1" x14ac:dyDescent="0.2">
      <c r="A339" s="197"/>
      <c r="B339" s="205" t="s">
        <v>105</v>
      </c>
      <c r="C339" s="62" t="s">
        <v>334</v>
      </c>
      <c r="D339" s="55"/>
      <c r="E339" s="56"/>
      <c r="F339" s="57"/>
      <c r="G339" s="58"/>
      <c r="H339" s="63"/>
      <c r="I339" s="52"/>
      <c r="M339" s="224"/>
      <c r="N339" s="224"/>
    </row>
    <row r="340" spans="1:14" s="53" customFormat="1" ht="14.25" customHeight="1" x14ac:dyDescent="0.2">
      <c r="A340" s="206"/>
      <c r="B340" s="204" t="s">
        <v>228</v>
      </c>
      <c r="C340" s="60"/>
      <c r="D340" s="47"/>
      <c r="E340" s="48"/>
      <c r="F340" s="49"/>
      <c r="G340" s="89">
        <f>INT(D340*F340)</f>
        <v>0</v>
      </c>
      <c r="H340" s="61" t="s">
        <v>113</v>
      </c>
      <c r="I340" s="52"/>
      <c r="M340" s="224"/>
      <c r="N340" s="224"/>
    </row>
    <row r="341" spans="1:14" s="53" customFormat="1" ht="14.25" customHeight="1" x14ac:dyDescent="0.2">
      <c r="A341" s="197"/>
      <c r="B341" s="205" t="s">
        <v>107</v>
      </c>
      <c r="C341" s="62" t="s">
        <v>332</v>
      </c>
      <c r="D341" s="55"/>
      <c r="E341" s="56"/>
      <c r="F341" s="57"/>
      <c r="G341" s="58"/>
      <c r="H341" s="63"/>
      <c r="I341" s="52"/>
      <c r="M341" s="224"/>
      <c r="N341" s="224"/>
    </row>
    <row r="342" spans="1:14" s="53" customFormat="1" ht="14.25" customHeight="1" x14ac:dyDescent="0.2">
      <c r="A342" s="206"/>
      <c r="B342" s="204" t="s">
        <v>106</v>
      </c>
      <c r="C342" s="60"/>
      <c r="D342" s="47">
        <v>8</v>
      </c>
      <c r="E342" s="48" t="s">
        <v>327</v>
      </c>
      <c r="F342" s="49"/>
      <c r="G342" s="89">
        <f>INT(D342*F342)</f>
        <v>0</v>
      </c>
      <c r="H342" s="61"/>
      <c r="I342" s="52"/>
      <c r="M342" s="224"/>
      <c r="N342" s="224"/>
    </row>
    <row r="343" spans="1:14" s="53" customFormat="1" ht="14.25" customHeight="1" x14ac:dyDescent="0.2">
      <c r="A343" s="197"/>
      <c r="B343" s="205" t="s">
        <v>107</v>
      </c>
      <c r="C343" s="62" t="s">
        <v>332</v>
      </c>
      <c r="D343" s="55"/>
      <c r="E343" s="56"/>
      <c r="F343" s="57"/>
      <c r="G343" s="58"/>
      <c r="H343" s="63"/>
      <c r="I343" s="52"/>
      <c r="M343" s="224"/>
      <c r="N343" s="224"/>
    </row>
    <row r="344" spans="1:14" s="53" customFormat="1" ht="14.25" customHeight="1" x14ac:dyDescent="0.2">
      <c r="A344" s="206"/>
      <c r="B344" s="204" t="s">
        <v>108</v>
      </c>
      <c r="C344" s="60"/>
      <c r="D344" s="47">
        <v>1</v>
      </c>
      <c r="E344" s="48" t="s">
        <v>327</v>
      </c>
      <c r="F344" s="49"/>
      <c r="G344" s="89">
        <f>INT(D344*F344)</f>
        <v>0</v>
      </c>
      <c r="H344" s="61"/>
      <c r="I344" s="52"/>
      <c r="M344" s="224"/>
      <c r="N344" s="224"/>
    </row>
    <row r="345" spans="1:14" s="53" customFormat="1" ht="14.25" customHeight="1" x14ac:dyDescent="0.2">
      <c r="A345" s="197"/>
      <c r="B345" s="205" t="s">
        <v>109</v>
      </c>
      <c r="C345" s="62" t="s">
        <v>335</v>
      </c>
      <c r="D345" s="55"/>
      <c r="E345" s="56"/>
      <c r="F345" s="57"/>
      <c r="G345" s="58"/>
      <c r="H345" s="63"/>
      <c r="I345" s="52"/>
      <c r="M345" s="224"/>
      <c r="N345" s="224"/>
    </row>
    <row r="346" spans="1:14" s="53" customFormat="1" ht="14.25" customHeight="1" x14ac:dyDescent="0.2">
      <c r="A346" s="206"/>
      <c r="B346" s="204" t="s">
        <v>317</v>
      </c>
      <c r="C346" s="60"/>
      <c r="D346" s="47">
        <v>1</v>
      </c>
      <c r="E346" s="48" t="s">
        <v>327</v>
      </c>
      <c r="F346" s="49"/>
      <c r="G346" s="89">
        <f>INT(D346*F346)</f>
        <v>0</v>
      </c>
      <c r="H346" s="61"/>
      <c r="I346" s="52"/>
      <c r="M346" s="224"/>
      <c r="N346" s="224"/>
    </row>
    <row r="347" spans="1:14" s="53" customFormat="1" ht="14.25" customHeight="1" x14ac:dyDescent="0.2">
      <c r="A347" s="197"/>
      <c r="B347" s="205" t="s">
        <v>111</v>
      </c>
      <c r="C347" s="62" t="s">
        <v>332</v>
      </c>
      <c r="D347" s="55"/>
      <c r="E347" s="56"/>
      <c r="F347" s="57"/>
      <c r="G347" s="58"/>
      <c r="H347" s="63"/>
      <c r="I347" s="52"/>
      <c r="M347" s="224"/>
      <c r="N347" s="224"/>
    </row>
    <row r="348" spans="1:14" s="53" customFormat="1" ht="14.25" customHeight="1" x14ac:dyDescent="0.2">
      <c r="A348" s="206"/>
      <c r="B348" s="204" t="s">
        <v>53</v>
      </c>
      <c r="C348" s="60"/>
      <c r="D348" s="47">
        <v>2</v>
      </c>
      <c r="E348" s="48" t="s">
        <v>327</v>
      </c>
      <c r="F348" s="49"/>
      <c r="G348" s="89">
        <f>INT(D348*F348)</f>
        <v>0</v>
      </c>
      <c r="H348" s="61"/>
      <c r="I348" s="52"/>
      <c r="M348" s="224"/>
      <c r="N348" s="224"/>
    </row>
    <row r="349" spans="1:14" s="53" customFormat="1" ht="14.25" customHeight="1" x14ac:dyDescent="0.2">
      <c r="A349" s="197"/>
      <c r="B349" s="205" t="s">
        <v>54</v>
      </c>
      <c r="C349" s="62" t="s">
        <v>329</v>
      </c>
      <c r="D349" s="55"/>
      <c r="E349" s="56"/>
      <c r="F349" s="57"/>
      <c r="G349" s="58"/>
      <c r="H349" s="63"/>
      <c r="I349" s="52"/>
      <c r="M349" s="224"/>
      <c r="N349" s="224"/>
    </row>
    <row r="350" spans="1:14" s="53" customFormat="1" ht="14.25" customHeight="1" x14ac:dyDescent="0.2">
      <c r="A350" s="206"/>
      <c r="B350" s="204" t="s">
        <v>56</v>
      </c>
      <c r="C350" s="60"/>
      <c r="D350" s="64">
        <v>3</v>
      </c>
      <c r="E350" s="48" t="s">
        <v>327</v>
      </c>
      <c r="F350" s="49"/>
      <c r="G350" s="89">
        <f>INT(D350*F350)</f>
        <v>0</v>
      </c>
      <c r="H350" s="61"/>
      <c r="I350" s="52"/>
      <c r="M350" s="224"/>
      <c r="N350" s="224"/>
    </row>
    <row r="351" spans="1:14" s="53" customFormat="1" ht="14.25" customHeight="1" x14ac:dyDescent="0.2">
      <c r="A351" s="197"/>
      <c r="B351" s="205" t="s">
        <v>57</v>
      </c>
      <c r="C351" s="62" t="s">
        <v>336</v>
      </c>
      <c r="D351" s="55"/>
      <c r="E351" s="56"/>
      <c r="F351" s="57"/>
      <c r="G351" s="58"/>
      <c r="H351" s="63"/>
      <c r="I351" s="52"/>
      <c r="M351" s="224"/>
      <c r="N351" s="224"/>
    </row>
    <row r="352" spans="1:14" s="111" customFormat="1" ht="14.25" customHeight="1" x14ac:dyDescent="0.2">
      <c r="A352" s="208"/>
      <c r="B352" s="147" t="s">
        <v>59</v>
      </c>
      <c r="C352" s="105"/>
      <c r="D352" s="106"/>
      <c r="E352" s="48"/>
      <c r="F352" s="49"/>
      <c r="G352" s="108">
        <f>INT(D352*F352)</f>
        <v>0</v>
      </c>
      <c r="H352" s="61" t="s">
        <v>113</v>
      </c>
      <c r="I352" s="110"/>
      <c r="M352" s="227"/>
      <c r="N352" s="227"/>
    </row>
    <row r="353" spans="1:14" s="111" customFormat="1" ht="14.25" customHeight="1" x14ac:dyDescent="0.2">
      <c r="A353" s="209"/>
      <c r="B353" s="148" t="s">
        <v>57</v>
      </c>
      <c r="C353" s="112" t="s">
        <v>337</v>
      </c>
      <c r="D353" s="113"/>
      <c r="E353" s="56"/>
      <c r="F353" s="57"/>
      <c r="G353" s="115"/>
      <c r="H353" s="116"/>
      <c r="I353" s="110"/>
      <c r="M353" s="227"/>
      <c r="N353" s="227"/>
    </row>
    <row r="354" spans="1:14" s="53" customFormat="1" ht="14.25" customHeight="1" x14ac:dyDescent="0.2">
      <c r="A354" s="206"/>
      <c r="B354" s="204" t="s">
        <v>61</v>
      </c>
      <c r="C354" s="60"/>
      <c r="D354" s="47">
        <v>7</v>
      </c>
      <c r="E354" s="48" t="s">
        <v>327</v>
      </c>
      <c r="F354" s="49"/>
      <c r="G354" s="89">
        <f>INT(D354*F354)</f>
        <v>0</v>
      </c>
      <c r="H354" s="61"/>
      <c r="I354" s="52"/>
      <c r="M354" s="224"/>
      <c r="N354" s="224"/>
    </row>
    <row r="355" spans="1:14" s="53" customFormat="1" ht="14.25" customHeight="1" x14ac:dyDescent="0.2">
      <c r="A355" s="197"/>
      <c r="B355" s="205" t="s">
        <v>54</v>
      </c>
      <c r="C355" s="62" t="s">
        <v>336</v>
      </c>
      <c r="D355" s="55"/>
      <c r="E355" s="56"/>
      <c r="F355" s="57"/>
      <c r="G355" s="58"/>
      <c r="H355" s="63"/>
      <c r="I355" s="52"/>
      <c r="M355" s="224"/>
      <c r="N355" s="224"/>
    </row>
    <row r="356" spans="1:14" s="53" customFormat="1" ht="14.25" customHeight="1" x14ac:dyDescent="0.2">
      <c r="A356" s="206"/>
      <c r="B356" s="204" t="s">
        <v>112</v>
      </c>
      <c r="C356" s="60"/>
      <c r="D356" s="47"/>
      <c r="E356" s="48"/>
      <c r="F356" s="49"/>
      <c r="G356" s="89">
        <f>INT(D356*F356)</f>
        <v>0</v>
      </c>
      <c r="H356" s="61" t="s">
        <v>113</v>
      </c>
      <c r="I356" s="52"/>
      <c r="M356" s="224"/>
      <c r="N356" s="224"/>
    </row>
    <row r="357" spans="1:14" s="53" customFormat="1" ht="14.25" customHeight="1" x14ac:dyDescent="0.2">
      <c r="A357" s="197"/>
      <c r="B357" s="205" t="s">
        <v>54</v>
      </c>
      <c r="C357" s="62" t="s">
        <v>329</v>
      </c>
      <c r="D357" s="55"/>
      <c r="E357" s="56"/>
      <c r="F357" s="57"/>
      <c r="G357" s="58"/>
      <c r="H357" s="63"/>
      <c r="I357" s="52"/>
      <c r="M357" s="224"/>
      <c r="N357" s="224"/>
    </row>
    <row r="358" spans="1:14" s="111" customFormat="1" ht="14.25" customHeight="1" x14ac:dyDescent="0.2">
      <c r="A358" s="208"/>
      <c r="B358" s="147" t="s">
        <v>62</v>
      </c>
      <c r="C358" s="105"/>
      <c r="D358" s="106">
        <v>1</v>
      </c>
      <c r="E358" s="48" t="s">
        <v>326</v>
      </c>
      <c r="F358" s="49"/>
      <c r="G358" s="108">
        <f>INT(D358*F358)</f>
        <v>0</v>
      </c>
      <c r="H358" s="109"/>
      <c r="I358" s="110"/>
      <c r="M358" s="227"/>
      <c r="N358" s="227"/>
    </row>
    <row r="359" spans="1:14" s="111" customFormat="1" ht="14.25" customHeight="1" x14ac:dyDescent="0.2">
      <c r="A359" s="209"/>
      <c r="B359" s="148" t="s">
        <v>57</v>
      </c>
      <c r="C359" s="112" t="s">
        <v>338</v>
      </c>
      <c r="D359" s="113"/>
      <c r="E359" s="56"/>
      <c r="F359" s="57"/>
      <c r="G359" s="115"/>
      <c r="H359" s="116"/>
      <c r="I359" s="110"/>
      <c r="M359" s="227"/>
      <c r="N359" s="227"/>
    </row>
    <row r="360" spans="1:14" s="53" customFormat="1" ht="14.25" customHeight="1" x14ac:dyDescent="0.2">
      <c r="A360" s="206"/>
      <c r="B360" s="204" t="s">
        <v>114</v>
      </c>
      <c r="C360" s="60"/>
      <c r="D360" s="47">
        <v>2</v>
      </c>
      <c r="E360" s="48" t="s">
        <v>327</v>
      </c>
      <c r="F360" s="49"/>
      <c r="G360" s="89">
        <f>INT(D360*F360)</f>
        <v>0</v>
      </c>
      <c r="H360" s="61"/>
      <c r="I360" s="52"/>
      <c r="M360" s="224"/>
      <c r="N360" s="224"/>
    </row>
    <row r="361" spans="1:14" s="53" customFormat="1" ht="14.25" customHeight="1" x14ac:dyDescent="0.2">
      <c r="A361" s="197"/>
      <c r="B361" s="205" t="s">
        <v>54</v>
      </c>
      <c r="C361" s="62" t="s">
        <v>336</v>
      </c>
      <c r="D361" s="55"/>
      <c r="E361" s="56"/>
      <c r="F361" s="57"/>
      <c r="G361" s="58"/>
      <c r="H361" s="63"/>
      <c r="I361" s="52"/>
      <c r="M361" s="224"/>
      <c r="N361" s="224"/>
    </row>
    <row r="362" spans="1:14" s="53" customFormat="1" ht="14.25" customHeight="1" x14ac:dyDescent="0.2">
      <c r="A362" s="206"/>
      <c r="B362" s="204" t="s">
        <v>115</v>
      </c>
      <c r="C362" s="60"/>
      <c r="D362" s="47"/>
      <c r="E362" s="48"/>
      <c r="F362" s="49"/>
      <c r="G362" s="50"/>
      <c r="H362" s="61" t="s">
        <v>113</v>
      </c>
      <c r="I362" s="52"/>
      <c r="M362" s="224"/>
      <c r="N362" s="224"/>
    </row>
    <row r="363" spans="1:14" s="53" customFormat="1" ht="14.25" customHeight="1" x14ac:dyDescent="0.2">
      <c r="A363" s="197"/>
      <c r="B363" s="205" t="s">
        <v>54</v>
      </c>
      <c r="C363" s="62" t="s">
        <v>337</v>
      </c>
      <c r="D363" s="55"/>
      <c r="E363" s="56"/>
      <c r="F363" s="57"/>
      <c r="G363" s="58"/>
      <c r="H363" s="63"/>
      <c r="I363" s="52"/>
      <c r="M363" s="224"/>
      <c r="N363" s="224"/>
    </row>
    <row r="364" spans="1:14" s="53" customFormat="1" ht="14.25" customHeight="1" x14ac:dyDescent="0.2">
      <c r="A364" s="206"/>
      <c r="B364" s="204" t="s">
        <v>116</v>
      </c>
      <c r="C364" s="60"/>
      <c r="D364" s="47">
        <v>2</v>
      </c>
      <c r="E364" s="48" t="s">
        <v>327</v>
      </c>
      <c r="F364" s="49"/>
      <c r="G364" s="89">
        <f>INT(D364*F364)</f>
        <v>0</v>
      </c>
      <c r="H364" s="61"/>
      <c r="I364" s="52"/>
      <c r="M364" s="224"/>
      <c r="N364" s="224"/>
    </row>
    <row r="365" spans="1:14" s="53" customFormat="1" ht="14.25" customHeight="1" x14ac:dyDescent="0.2">
      <c r="A365" s="197"/>
      <c r="B365" s="205" t="s">
        <v>117</v>
      </c>
      <c r="C365" s="62" t="s">
        <v>339</v>
      </c>
      <c r="D365" s="55"/>
      <c r="E365" s="56"/>
      <c r="F365" s="57"/>
      <c r="G365" s="58"/>
      <c r="H365" s="63"/>
      <c r="I365" s="52"/>
      <c r="M365" s="224"/>
      <c r="N365" s="224"/>
    </row>
    <row r="366" spans="1:14" s="53" customFormat="1" ht="14.25" customHeight="1" x14ac:dyDescent="0.2">
      <c r="A366" s="206"/>
      <c r="B366" s="204" t="s">
        <v>119</v>
      </c>
      <c r="C366" s="60"/>
      <c r="D366" s="47">
        <v>2</v>
      </c>
      <c r="E366" s="48" t="s">
        <v>327</v>
      </c>
      <c r="F366" s="49"/>
      <c r="G366" s="89">
        <f>INT(D366*F366)</f>
        <v>0</v>
      </c>
      <c r="H366" s="61"/>
      <c r="I366" s="52"/>
      <c r="M366" s="224"/>
      <c r="N366" s="224"/>
    </row>
    <row r="367" spans="1:14" s="53" customFormat="1" ht="14.25" customHeight="1" x14ac:dyDescent="0.2">
      <c r="A367" s="197"/>
      <c r="B367" s="205" t="s">
        <v>117</v>
      </c>
      <c r="C367" s="62" t="s">
        <v>340</v>
      </c>
      <c r="D367" s="55"/>
      <c r="E367" s="56"/>
      <c r="F367" s="57"/>
      <c r="G367" s="58"/>
      <c r="H367" s="63"/>
      <c r="I367" s="52"/>
      <c r="M367" s="224"/>
      <c r="N367" s="224"/>
    </row>
    <row r="368" spans="1:14" s="53" customFormat="1" ht="14.25" customHeight="1" x14ac:dyDescent="0.2">
      <c r="A368" s="206"/>
      <c r="B368" s="204" t="s">
        <v>121</v>
      </c>
      <c r="C368" s="60"/>
      <c r="D368" s="47">
        <v>1</v>
      </c>
      <c r="E368" s="48" t="s">
        <v>327</v>
      </c>
      <c r="F368" s="49"/>
      <c r="G368" s="89">
        <f>INT(D368*F368)</f>
        <v>0</v>
      </c>
      <c r="H368" s="61"/>
      <c r="I368" s="52"/>
      <c r="M368" s="224"/>
      <c r="N368" s="224"/>
    </row>
    <row r="369" spans="1:14" s="53" customFormat="1" ht="14.25" customHeight="1" x14ac:dyDescent="0.2">
      <c r="A369" s="197"/>
      <c r="B369" s="205" t="s">
        <v>117</v>
      </c>
      <c r="C369" s="62" t="s">
        <v>341</v>
      </c>
      <c r="D369" s="55"/>
      <c r="E369" s="56"/>
      <c r="F369" s="57"/>
      <c r="G369" s="58"/>
      <c r="H369" s="63"/>
      <c r="I369" s="52"/>
      <c r="M369" s="224"/>
      <c r="N369" s="224"/>
    </row>
    <row r="370" spans="1:14" s="53" customFormat="1" ht="14.25" customHeight="1" x14ac:dyDescent="0.2">
      <c r="A370" s="206"/>
      <c r="B370" s="204" t="s">
        <v>126</v>
      </c>
      <c r="C370" s="60"/>
      <c r="D370" s="47">
        <v>1</v>
      </c>
      <c r="E370" s="48" t="s">
        <v>327</v>
      </c>
      <c r="F370" s="49"/>
      <c r="G370" s="89">
        <f>INT(D370*F370)</f>
        <v>0</v>
      </c>
      <c r="H370" s="61"/>
      <c r="I370" s="52"/>
      <c r="M370" s="224"/>
      <c r="N370" s="224"/>
    </row>
    <row r="371" spans="1:14" s="53" customFormat="1" ht="14.25" customHeight="1" x14ac:dyDescent="0.2">
      <c r="A371" s="197"/>
      <c r="B371" s="205" t="s">
        <v>124</v>
      </c>
      <c r="C371" s="62" t="s">
        <v>342</v>
      </c>
      <c r="D371" s="55"/>
      <c r="E371" s="56"/>
      <c r="F371" s="57"/>
      <c r="G371" s="58"/>
      <c r="H371" s="63"/>
      <c r="I371" s="52"/>
      <c r="M371" s="224"/>
      <c r="N371" s="224"/>
    </row>
    <row r="372" spans="1:14" s="53" customFormat="1" ht="14.25" customHeight="1" x14ac:dyDescent="0.2">
      <c r="A372" s="206"/>
      <c r="B372" s="204" t="s">
        <v>123</v>
      </c>
      <c r="C372" s="60"/>
      <c r="D372" s="47">
        <v>1</v>
      </c>
      <c r="E372" s="48" t="s">
        <v>327</v>
      </c>
      <c r="F372" s="49"/>
      <c r="G372" s="89">
        <f>INT(D372*F372)</f>
        <v>0</v>
      </c>
      <c r="H372" s="61"/>
      <c r="I372" s="52"/>
      <c r="M372" s="224"/>
      <c r="N372" s="224"/>
    </row>
    <row r="373" spans="1:14" s="53" customFormat="1" ht="14.25" customHeight="1" x14ac:dyDescent="0.2">
      <c r="A373" s="197"/>
      <c r="B373" s="205" t="s">
        <v>124</v>
      </c>
      <c r="C373" s="62" t="s">
        <v>343</v>
      </c>
      <c r="D373" s="55"/>
      <c r="E373" s="56"/>
      <c r="F373" s="57"/>
      <c r="G373" s="58"/>
      <c r="H373" s="63"/>
      <c r="I373" s="52"/>
      <c r="M373" s="224"/>
      <c r="N373" s="224"/>
    </row>
    <row r="374" spans="1:14" s="53" customFormat="1" ht="14.25" customHeight="1" x14ac:dyDescent="0.2">
      <c r="A374" s="206"/>
      <c r="B374" s="204" t="s">
        <v>128</v>
      </c>
      <c r="C374" s="60"/>
      <c r="D374" s="47">
        <v>22</v>
      </c>
      <c r="E374" s="48" t="s">
        <v>327</v>
      </c>
      <c r="F374" s="49"/>
      <c r="G374" s="89">
        <f>INT(D374*F374)</f>
        <v>0</v>
      </c>
      <c r="H374" s="61"/>
      <c r="I374" s="52"/>
      <c r="M374" s="224"/>
      <c r="N374" s="224"/>
    </row>
    <row r="375" spans="1:14" s="53" customFormat="1" ht="14.25" customHeight="1" x14ac:dyDescent="0.2">
      <c r="A375" s="197"/>
      <c r="B375" s="205" t="s">
        <v>129</v>
      </c>
      <c r="C375" s="62" t="s">
        <v>333</v>
      </c>
      <c r="D375" s="55"/>
      <c r="E375" s="56"/>
      <c r="F375" s="57"/>
      <c r="G375" s="58"/>
      <c r="H375" s="63"/>
      <c r="I375" s="52"/>
      <c r="M375" s="224"/>
      <c r="N375" s="224"/>
    </row>
    <row r="376" spans="1:14" s="53" customFormat="1" ht="14.25" customHeight="1" x14ac:dyDescent="0.2">
      <c r="A376" s="206"/>
      <c r="B376" s="204" t="s">
        <v>130</v>
      </c>
      <c r="C376" s="60"/>
      <c r="D376" s="47">
        <v>2</v>
      </c>
      <c r="E376" s="48" t="s">
        <v>327</v>
      </c>
      <c r="F376" s="49"/>
      <c r="G376" s="89">
        <f>INT(D376*F376)</f>
        <v>0</v>
      </c>
      <c r="H376" s="61"/>
      <c r="I376" s="52"/>
      <c r="M376" s="224"/>
      <c r="N376" s="224"/>
    </row>
    <row r="377" spans="1:14" s="53" customFormat="1" ht="14.25" customHeight="1" x14ac:dyDescent="0.2">
      <c r="A377" s="197"/>
      <c r="B377" s="205" t="s">
        <v>131</v>
      </c>
      <c r="C377" s="62" t="s">
        <v>344</v>
      </c>
      <c r="D377" s="55"/>
      <c r="E377" s="56"/>
      <c r="F377" s="57"/>
      <c r="G377" s="58"/>
      <c r="H377" s="63"/>
      <c r="I377" s="52"/>
      <c r="M377" s="224"/>
      <c r="N377" s="224"/>
    </row>
    <row r="378" spans="1:14" s="53" customFormat="1" ht="14.25" customHeight="1" x14ac:dyDescent="0.2">
      <c r="A378" s="206"/>
      <c r="B378" s="204" t="s">
        <v>133</v>
      </c>
      <c r="C378" s="60"/>
      <c r="D378" s="47">
        <v>1</v>
      </c>
      <c r="E378" s="48" t="s">
        <v>327</v>
      </c>
      <c r="F378" s="49"/>
      <c r="G378" s="89">
        <f>INT(D378*F378)</f>
        <v>0</v>
      </c>
      <c r="H378" s="61"/>
      <c r="I378" s="52"/>
      <c r="M378" s="224"/>
      <c r="N378" s="224"/>
    </row>
    <row r="379" spans="1:14" s="53" customFormat="1" ht="14.25" customHeight="1" x14ac:dyDescent="0.2">
      <c r="A379" s="197"/>
      <c r="B379" s="205" t="s">
        <v>131</v>
      </c>
      <c r="C379" s="62" t="s">
        <v>330</v>
      </c>
      <c r="D379" s="55"/>
      <c r="E379" s="56"/>
      <c r="F379" s="57"/>
      <c r="G379" s="58"/>
      <c r="H379" s="63"/>
      <c r="I379" s="52"/>
      <c r="M379" s="224"/>
      <c r="N379" s="224"/>
    </row>
    <row r="380" spans="1:14" s="53" customFormat="1" ht="14.25" customHeight="1" x14ac:dyDescent="0.2">
      <c r="A380" s="206"/>
      <c r="B380" s="204" t="s">
        <v>135</v>
      </c>
      <c r="C380" s="60"/>
      <c r="D380" s="47">
        <v>2</v>
      </c>
      <c r="E380" s="48" t="s">
        <v>327</v>
      </c>
      <c r="F380" s="49"/>
      <c r="G380" s="89">
        <f>INT(D380*F380)</f>
        <v>0</v>
      </c>
      <c r="H380" s="61"/>
      <c r="I380" s="52"/>
      <c r="M380" s="224"/>
      <c r="N380" s="224"/>
    </row>
    <row r="381" spans="1:14" s="53" customFormat="1" ht="14.25" customHeight="1" x14ac:dyDescent="0.2">
      <c r="A381" s="197"/>
      <c r="B381" s="205" t="s">
        <v>136</v>
      </c>
      <c r="C381" s="62" t="s">
        <v>344</v>
      </c>
      <c r="D381" s="55"/>
      <c r="E381" s="56"/>
      <c r="F381" s="57"/>
      <c r="G381" s="58"/>
      <c r="H381" s="63"/>
      <c r="I381" s="52"/>
      <c r="M381" s="224"/>
      <c r="N381" s="224"/>
    </row>
    <row r="382" spans="1:14" s="53" customFormat="1" ht="14.25" customHeight="1" x14ac:dyDescent="0.2">
      <c r="A382" s="206"/>
      <c r="B382" s="204" t="s">
        <v>137</v>
      </c>
      <c r="C382" s="60"/>
      <c r="D382" s="47">
        <v>2</v>
      </c>
      <c r="E382" s="48" t="s">
        <v>327</v>
      </c>
      <c r="F382" s="49"/>
      <c r="G382" s="89">
        <f>INT(D382*F382)</f>
        <v>0</v>
      </c>
      <c r="H382" s="61"/>
      <c r="I382" s="52"/>
      <c r="M382" s="224"/>
      <c r="N382" s="224"/>
    </row>
    <row r="383" spans="1:14" s="53" customFormat="1" ht="14.25" customHeight="1" x14ac:dyDescent="0.2">
      <c r="A383" s="197"/>
      <c r="B383" s="205" t="s">
        <v>136</v>
      </c>
      <c r="C383" s="62" t="s">
        <v>344</v>
      </c>
      <c r="D383" s="55"/>
      <c r="E383" s="56"/>
      <c r="F383" s="57"/>
      <c r="G383" s="58"/>
      <c r="H383" s="63"/>
      <c r="I383" s="52"/>
      <c r="M383" s="224"/>
      <c r="N383" s="224"/>
    </row>
    <row r="384" spans="1:14" s="53" customFormat="1" ht="14.25" customHeight="1" x14ac:dyDescent="0.2">
      <c r="A384" s="206"/>
      <c r="B384" s="204" t="s">
        <v>138</v>
      </c>
      <c r="C384" s="60"/>
      <c r="D384" s="47">
        <v>1</v>
      </c>
      <c r="E384" s="48" t="s">
        <v>327</v>
      </c>
      <c r="F384" s="49"/>
      <c r="G384" s="89">
        <f>INT(D384*F384)</f>
        <v>0</v>
      </c>
      <c r="H384" s="61"/>
      <c r="I384" s="52"/>
      <c r="M384" s="224"/>
      <c r="N384" s="224"/>
    </row>
    <row r="385" spans="1:14" s="53" customFormat="1" ht="14.25" customHeight="1" x14ac:dyDescent="0.2">
      <c r="A385" s="197"/>
      <c r="B385" s="205" t="s">
        <v>139</v>
      </c>
      <c r="C385" s="62" t="s">
        <v>332</v>
      </c>
      <c r="D385" s="55"/>
      <c r="E385" s="56"/>
      <c r="F385" s="57"/>
      <c r="G385" s="58"/>
      <c r="H385" s="63"/>
      <c r="I385" s="52"/>
      <c r="M385" s="224"/>
      <c r="N385" s="224"/>
    </row>
    <row r="386" spans="1:14" s="53" customFormat="1" ht="14.25" customHeight="1" x14ac:dyDescent="0.2">
      <c r="A386" s="206"/>
      <c r="B386" s="204" t="s">
        <v>140</v>
      </c>
      <c r="C386" s="60"/>
      <c r="D386" s="47">
        <v>1</v>
      </c>
      <c r="E386" s="48" t="s">
        <v>327</v>
      </c>
      <c r="F386" s="49"/>
      <c r="G386" s="89">
        <f>INT(D386*F386)</f>
        <v>0</v>
      </c>
      <c r="H386" s="61"/>
      <c r="I386" s="52"/>
      <c r="M386" s="224"/>
      <c r="N386" s="224"/>
    </row>
    <row r="387" spans="1:14" s="53" customFormat="1" ht="14.25" customHeight="1" x14ac:dyDescent="0.2">
      <c r="A387" s="197"/>
      <c r="B387" s="205" t="s">
        <v>141</v>
      </c>
      <c r="C387" s="62" t="s">
        <v>332</v>
      </c>
      <c r="D387" s="55"/>
      <c r="E387" s="56"/>
      <c r="F387" s="57"/>
      <c r="G387" s="58"/>
      <c r="H387" s="63"/>
      <c r="I387" s="52"/>
      <c r="M387" s="224"/>
      <c r="N387" s="224"/>
    </row>
    <row r="388" spans="1:14" s="53" customFormat="1" ht="14.25" customHeight="1" x14ac:dyDescent="0.2">
      <c r="A388" s="206"/>
      <c r="B388" s="204" t="s">
        <v>142</v>
      </c>
      <c r="C388" s="60"/>
      <c r="D388" s="47">
        <v>1</v>
      </c>
      <c r="E388" s="48" t="s">
        <v>327</v>
      </c>
      <c r="F388" s="49"/>
      <c r="G388" s="89">
        <f>INT(D388*F388)</f>
        <v>0</v>
      </c>
      <c r="H388" s="61"/>
      <c r="I388" s="52"/>
      <c r="M388" s="224"/>
      <c r="N388" s="224"/>
    </row>
    <row r="389" spans="1:14" s="53" customFormat="1" ht="14.25" customHeight="1" x14ac:dyDescent="0.2">
      <c r="A389" s="197"/>
      <c r="B389" s="205" t="s">
        <v>143</v>
      </c>
      <c r="C389" s="62" t="s">
        <v>345</v>
      </c>
      <c r="D389" s="55"/>
      <c r="E389" s="56"/>
      <c r="F389" s="57"/>
      <c r="G389" s="58"/>
      <c r="H389" s="63"/>
      <c r="I389" s="52"/>
      <c r="M389" s="224"/>
      <c r="N389" s="224"/>
    </row>
    <row r="390" spans="1:14" s="53" customFormat="1" ht="14.25" customHeight="1" x14ac:dyDescent="0.2">
      <c r="A390" s="206"/>
      <c r="B390" s="204" t="s">
        <v>144</v>
      </c>
      <c r="C390" s="60"/>
      <c r="D390" s="47">
        <v>10</v>
      </c>
      <c r="E390" s="48" t="s">
        <v>326</v>
      </c>
      <c r="F390" s="49"/>
      <c r="G390" s="89">
        <f>INT(D390*F390)</f>
        <v>0</v>
      </c>
      <c r="H390" s="61"/>
      <c r="I390" s="52"/>
      <c r="M390" s="224"/>
      <c r="N390" s="224"/>
    </row>
    <row r="391" spans="1:14" s="53" customFormat="1" ht="14.25" customHeight="1" x14ac:dyDescent="0.2">
      <c r="A391" s="197"/>
      <c r="B391" s="205" t="s">
        <v>145</v>
      </c>
      <c r="C391" s="62" t="s">
        <v>333</v>
      </c>
      <c r="D391" s="55"/>
      <c r="E391" s="56"/>
      <c r="F391" s="57"/>
      <c r="G391" s="58"/>
      <c r="H391" s="63"/>
      <c r="I391" s="52"/>
      <c r="M391" s="224"/>
      <c r="N391" s="224"/>
    </row>
    <row r="392" spans="1:14" s="53" customFormat="1" ht="14.25" customHeight="1" x14ac:dyDescent="0.2">
      <c r="A392" s="206"/>
      <c r="B392" s="204" t="s">
        <v>146</v>
      </c>
      <c r="C392" s="60" t="s">
        <v>325</v>
      </c>
      <c r="D392" s="47"/>
      <c r="E392" s="48"/>
      <c r="F392" s="49"/>
      <c r="G392" s="89"/>
      <c r="H392" s="61"/>
      <c r="I392" s="52"/>
      <c r="M392" s="224"/>
      <c r="N392" s="224"/>
    </row>
    <row r="393" spans="1:14" s="53" customFormat="1" ht="14.25" customHeight="1" x14ac:dyDescent="0.2">
      <c r="A393" s="197"/>
      <c r="B393" s="205" t="s">
        <v>147</v>
      </c>
      <c r="C393" s="62"/>
      <c r="D393" s="55"/>
      <c r="E393" s="56"/>
      <c r="F393" s="57"/>
      <c r="G393" s="58"/>
      <c r="H393" s="63"/>
      <c r="I393" s="52"/>
      <c r="M393" s="224"/>
      <c r="N393" s="224"/>
    </row>
    <row r="394" spans="1:14" s="53" customFormat="1" ht="14.25" customHeight="1" x14ac:dyDescent="0.2">
      <c r="A394" s="206"/>
      <c r="B394" s="204" t="s">
        <v>148</v>
      </c>
      <c r="C394" s="60" t="s">
        <v>325</v>
      </c>
      <c r="D394" s="47"/>
      <c r="E394" s="48"/>
      <c r="F394" s="49"/>
      <c r="G394" s="89"/>
      <c r="H394" s="109"/>
      <c r="I394" s="52"/>
      <c r="M394" s="224"/>
      <c r="N394" s="224"/>
    </row>
    <row r="395" spans="1:14" s="53" customFormat="1" ht="14.25" customHeight="1" x14ac:dyDescent="0.2">
      <c r="A395" s="197"/>
      <c r="B395" s="205" t="s">
        <v>149</v>
      </c>
      <c r="C395" s="62"/>
      <c r="D395" s="55"/>
      <c r="E395" s="56"/>
      <c r="F395" s="57"/>
      <c r="G395" s="58"/>
      <c r="H395" s="63"/>
      <c r="I395" s="52"/>
      <c r="M395" s="224"/>
      <c r="N395" s="224"/>
    </row>
    <row r="396" spans="1:14" s="111" customFormat="1" ht="14.25" customHeight="1" x14ac:dyDescent="0.2">
      <c r="A396" s="208"/>
      <c r="B396" s="147" t="s">
        <v>0</v>
      </c>
      <c r="C396" s="105"/>
      <c r="D396" s="106">
        <v>3</v>
      </c>
      <c r="E396" s="48" t="s">
        <v>326</v>
      </c>
      <c r="F396" s="49"/>
      <c r="G396" s="108">
        <f>INT(D396*F396)</f>
        <v>0</v>
      </c>
      <c r="H396" s="109"/>
      <c r="I396" s="110"/>
      <c r="M396" s="227"/>
      <c r="N396" s="227"/>
    </row>
    <row r="397" spans="1:14" s="111" customFormat="1" ht="14.25" customHeight="1" x14ac:dyDescent="0.2">
      <c r="A397" s="209"/>
      <c r="B397" s="148" t="s">
        <v>239</v>
      </c>
      <c r="C397" s="62" t="s">
        <v>152</v>
      </c>
      <c r="D397" s="113"/>
      <c r="E397" s="56"/>
      <c r="F397" s="114"/>
      <c r="G397" s="115"/>
      <c r="H397" s="116"/>
      <c r="I397" s="110"/>
      <c r="M397" s="227"/>
      <c r="N397" s="227"/>
    </row>
    <row r="398" spans="1:14" s="53" customFormat="1" ht="14.25" customHeight="1" x14ac:dyDescent="0.2">
      <c r="A398" s="206"/>
      <c r="B398" s="204" t="s">
        <v>150</v>
      </c>
      <c r="C398" s="60"/>
      <c r="D398" s="47">
        <v>3</v>
      </c>
      <c r="E398" s="48" t="s">
        <v>327</v>
      </c>
      <c r="F398" s="49"/>
      <c r="G398" s="89">
        <f>INT(D398*F398)</f>
        <v>0</v>
      </c>
      <c r="H398" s="61"/>
      <c r="I398" s="52"/>
      <c r="M398" s="224"/>
      <c r="N398" s="224"/>
    </row>
    <row r="399" spans="1:14" s="53" customFormat="1" ht="14.25" customHeight="1" x14ac:dyDescent="0.2">
      <c r="A399" s="197"/>
      <c r="B399" s="205" t="s">
        <v>151</v>
      </c>
      <c r="C399" s="62" t="s">
        <v>152</v>
      </c>
      <c r="D399" s="55"/>
      <c r="E399" s="56"/>
      <c r="F399" s="57"/>
      <c r="G399" s="58"/>
      <c r="H399" s="63"/>
      <c r="I399" s="52"/>
      <c r="M399" s="224"/>
      <c r="N399" s="224"/>
    </row>
    <row r="400" spans="1:14" s="53" customFormat="1" ht="14.25" customHeight="1" x14ac:dyDescent="0.2">
      <c r="A400" s="206"/>
      <c r="B400" s="204"/>
      <c r="C400" s="60"/>
      <c r="D400" s="47"/>
      <c r="E400" s="48"/>
      <c r="F400" s="49"/>
      <c r="G400" s="89"/>
      <c r="H400" s="61"/>
      <c r="I400" s="52"/>
      <c r="M400" s="224"/>
      <c r="N400" s="224"/>
    </row>
    <row r="401" spans="1:14" s="53" customFormat="1" ht="14.25" customHeight="1" x14ac:dyDescent="0.2">
      <c r="A401" s="197"/>
      <c r="B401" s="205"/>
      <c r="C401" s="62"/>
      <c r="D401" s="55"/>
      <c r="E401" s="56"/>
      <c r="F401" s="57"/>
      <c r="G401" s="58"/>
      <c r="H401" s="63"/>
      <c r="I401" s="52"/>
      <c r="M401" s="224"/>
      <c r="N401" s="224"/>
    </row>
    <row r="402" spans="1:14" s="53" customFormat="1" ht="14.25" customHeight="1" x14ac:dyDescent="0.2">
      <c r="A402" s="206"/>
      <c r="B402" s="204"/>
      <c r="C402" s="60"/>
      <c r="D402" s="47"/>
      <c r="E402" s="48"/>
      <c r="F402" s="49"/>
      <c r="G402" s="50"/>
      <c r="H402" s="61"/>
      <c r="I402" s="52"/>
      <c r="M402" s="224"/>
      <c r="N402" s="224"/>
    </row>
    <row r="403" spans="1:14" s="53" customFormat="1" ht="14.25" customHeight="1" x14ac:dyDescent="0.2">
      <c r="A403" s="197"/>
      <c r="B403" s="205"/>
      <c r="C403" s="62"/>
      <c r="D403" s="55"/>
      <c r="E403" s="56"/>
      <c r="F403" s="57"/>
      <c r="G403" s="58"/>
      <c r="H403" s="63"/>
      <c r="I403" s="52"/>
      <c r="M403" s="224"/>
      <c r="N403" s="224"/>
    </row>
    <row r="404" spans="1:14" s="53" customFormat="1" ht="14.25" customHeight="1" x14ac:dyDescent="0.2">
      <c r="A404" s="206"/>
      <c r="B404" s="210" t="s">
        <v>233</v>
      </c>
      <c r="C404" s="60"/>
      <c r="D404" s="47"/>
      <c r="E404" s="48"/>
      <c r="F404" s="49"/>
      <c r="G404" s="50">
        <f>SUM(G296:G401)</f>
        <v>0</v>
      </c>
      <c r="H404" s="61"/>
      <c r="I404" s="52"/>
      <c r="M404" s="224"/>
      <c r="N404" s="224"/>
    </row>
    <row r="405" spans="1:14" s="53" customFormat="1" ht="14.25" customHeight="1" x14ac:dyDescent="0.2">
      <c r="A405" s="197"/>
      <c r="B405" s="205"/>
      <c r="C405" s="62"/>
      <c r="D405" s="55"/>
      <c r="E405" s="56"/>
      <c r="F405" s="57"/>
      <c r="G405" s="58"/>
      <c r="H405" s="63"/>
      <c r="I405" s="52"/>
      <c r="M405" s="224"/>
      <c r="N405" s="224"/>
    </row>
    <row r="406" spans="1:14" s="53" customFormat="1" ht="14.25" customHeight="1" x14ac:dyDescent="0.2">
      <c r="A406" s="206"/>
      <c r="B406" s="204"/>
      <c r="C406" s="60"/>
      <c r="D406" s="47"/>
      <c r="E406" s="48"/>
      <c r="F406" s="49"/>
      <c r="G406" s="50"/>
      <c r="H406" s="61"/>
      <c r="I406" s="52"/>
      <c r="M406" s="224"/>
      <c r="N406" s="224"/>
    </row>
    <row r="407" spans="1:14" s="53" customFormat="1" ht="14.25" customHeight="1" x14ac:dyDescent="0.2">
      <c r="A407" s="197"/>
      <c r="B407" s="205"/>
      <c r="C407" s="62"/>
      <c r="D407" s="55"/>
      <c r="E407" s="56"/>
      <c r="F407" s="57"/>
      <c r="G407" s="58"/>
      <c r="H407" s="63"/>
      <c r="I407" s="52"/>
      <c r="M407" s="224"/>
      <c r="N407" s="224"/>
    </row>
    <row r="408" spans="1:14" s="53" customFormat="1" ht="14.25" customHeight="1" x14ac:dyDescent="0.2">
      <c r="A408" s="206"/>
      <c r="B408" s="204" t="s">
        <v>230</v>
      </c>
      <c r="C408" s="60"/>
      <c r="D408" s="47">
        <v>1</v>
      </c>
      <c r="E408" s="48" t="s">
        <v>232</v>
      </c>
      <c r="F408" s="49"/>
      <c r="G408" s="50">
        <f>H408*0.8</f>
        <v>0</v>
      </c>
      <c r="H408" s="61"/>
      <c r="I408" s="52"/>
      <c r="M408" s="224"/>
      <c r="N408" s="224"/>
    </row>
    <row r="409" spans="1:14" s="53" customFormat="1" ht="14.25" customHeight="1" x14ac:dyDescent="0.2">
      <c r="A409" s="197"/>
      <c r="B409" s="205"/>
      <c r="C409" s="54" t="s">
        <v>231</v>
      </c>
      <c r="D409" s="55"/>
      <c r="E409" s="56"/>
      <c r="F409" s="57"/>
      <c r="G409" s="58"/>
      <c r="H409" s="63"/>
      <c r="I409" s="52"/>
      <c r="M409" s="224"/>
      <c r="N409" s="224"/>
    </row>
    <row r="410" spans="1:14" s="53" customFormat="1" ht="14.25" customHeight="1" x14ac:dyDescent="0.2">
      <c r="A410" s="206"/>
      <c r="B410" s="204"/>
      <c r="C410" s="60"/>
      <c r="D410" s="47"/>
      <c r="E410" s="48"/>
      <c r="F410" s="49"/>
      <c r="G410" s="50"/>
      <c r="H410" s="61"/>
      <c r="I410" s="52"/>
      <c r="M410" s="224"/>
      <c r="N410" s="224"/>
    </row>
    <row r="411" spans="1:14" s="53" customFormat="1" ht="14.25" customHeight="1" x14ac:dyDescent="0.2">
      <c r="A411" s="197"/>
      <c r="B411" s="205"/>
      <c r="C411" s="62"/>
      <c r="D411" s="55"/>
      <c r="E411" s="56"/>
      <c r="F411" s="57"/>
      <c r="G411" s="58"/>
      <c r="H411" s="63"/>
      <c r="I411" s="52"/>
      <c r="M411" s="224"/>
      <c r="N411" s="224"/>
    </row>
    <row r="412" spans="1:14" s="53" customFormat="1" ht="14.25" customHeight="1" x14ac:dyDescent="0.2">
      <c r="A412" s="206"/>
      <c r="B412" s="210" t="s">
        <v>357</v>
      </c>
      <c r="C412" s="60"/>
      <c r="D412" s="47"/>
      <c r="E412" s="48"/>
      <c r="F412" s="49"/>
      <c r="G412" s="50">
        <f>G404+G408</f>
        <v>0</v>
      </c>
      <c r="H412" s="61"/>
      <c r="I412" s="52"/>
      <c r="M412" s="224"/>
      <c r="N412" s="224"/>
    </row>
    <row r="413" spans="1:14" s="53" customFormat="1" ht="14.25" customHeight="1" x14ac:dyDescent="0.2">
      <c r="A413" s="197"/>
      <c r="B413" s="205"/>
      <c r="C413" s="62"/>
      <c r="D413" s="55"/>
      <c r="E413" s="56"/>
      <c r="F413" s="57"/>
      <c r="G413" s="58"/>
      <c r="H413" s="63"/>
      <c r="I413" s="52"/>
      <c r="M413" s="224"/>
      <c r="N413" s="224"/>
    </row>
    <row r="414" spans="1:14" s="53" customFormat="1" ht="14.25" customHeight="1" x14ac:dyDescent="0.2">
      <c r="A414" s="206"/>
      <c r="B414" s="204"/>
      <c r="C414" s="60"/>
      <c r="D414" s="47"/>
      <c r="E414" s="48"/>
      <c r="F414" s="49"/>
      <c r="G414" s="50"/>
      <c r="H414" s="61"/>
      <c r="I414" s="52"/>
      <c r="M414" s="224"/>
      <c r="N414" s="224"/>
    </row>
    <row r="415" spans="1:14" s="53" customFormat="1" ht="14.25" customHeight="1" x14ac:dyDescent="0.2">
      <c r="A415" s="197"/>
      <c r="B415" s="205"/>
      <c r="C415" s="62"/>
      <c r="D415" s="55"/>
      <c r="E415" s="56"/>
      <c r="F415" s="57"/>
      <c r="G415" s="58"/>
      <c r="H415" s="63"/>
      <c r="I415" s="52"/>
      <c r="M415" s="224"/>
      <c r="N415" s="224"/>
    </row>
    <row r="416" spans="1:14" s="53" customFormat="1" ht="14.25" customHeight="1" x14ac:dyDescent="0.2">
      <c r="A416" s="206"/>
      <c r="B416" s="204"/>
      <c r="C416" s="60"/>
      <c r="D416" s="47"/>
      <c r="E416" s="48"/>
      <c r="F416" s="49"/>
      <c r="G416" s="50"/>
      <c r="H416" s="61"/>
      <c r="I416" s="52"/>
      <c r="M416" s="224"/>
      <c r="N416" s="224"/>
    </row>
    <row r="417" spans="1:14" s="53" customFormat="1" ht="14.25" customHeight="1" x14ac:dyDescent="0.2">
      <c r="A417" s="197"/>
      <c r="B417" s="205"/>
      <c r="C417" s="62"/>
      <c r="D417" s="55"/>
      <c r="E417" s="56"/>
      <c r="F417" s="57"/>
      <c r="G417" s="58"/>
      <c r="H417" s="63"/>
      <c r="I417" s="52"/>
      <c r="M417" s="224"/>
      <c r="N417" s="224"/>
    </row>
    <row r="418" spans="1:14" s="53" customFormat="1" ht="14.25" customHeight="1" x14ac:dyDescent="0.2">
      <c r="A418" s="206"/>
      <c r="B418" s="204"/>
      <c r="C418" s="60"/>
      <c r="D418" s="47"/>
      <c r="E418" s="48"/>
      <c r="F418" s="49"/>
      <c r="G418" s="50"/>
      <c r="H418" s="61"/>
      <c r="I418" s="52"/>
      <c r="M418" s="224"/>
      <c r="N418" s="224"/>
    </row>
    <row r="419" spans="1:14" s="53" customFormat="1" ht="14.25" customHeight="1" x14ac:dyDescent="0.2">
      <c r="A419" s="197"/>
      <c r="B419" s="205"/>
      <c r="C419" s="62"/>
      <c r="D419" s="55"/>
      <c r="E419" s="56"/>
      <c r="F419" s="57"/>
      <c r="G419" s="58"/>
      <c r="H419" s="63"/>
      <c r="I419" s="52"/>
      <c r="M419" s="224"/>
      <c r="N419" s="224"/>
    </row>
    <row r="420" spans="1:14" s="53" customFormat="1" ht="14.25" customHeight="1" x14ac:dyDescent="0.2">
      <c r="A420" s="206"/>
      <c r="B420" s="204"/>
      <c r="C420" s="60"/>
      <c r="D420" s="47"/>
      <c r="E420" s="48"/>
      <c r="F420" s="49"/>
      <c r="G420" s="50"/>
      <c r="H420" s="61"/>
      <c r="I420" s="52"/>
      <c r="M420" s="224"/>
      <c r="N420" s="224"/>
    </row>
    <row r="421" spans="1:14" s="53" customFormat="1" ht="14.25" customHeight="1" x14ac:dyDescent="0.2">
      <c r="A421" s="212"/>
      <c r="B421" s="213"/>
      <c r="C421" s="83"/>
      <c r="D421" s="84"/>
      <c r="E421" s="85"/>
      <c r="F421" s="86"/>
      <c r="G421" s="87"/>
      <c r="H421" s="88"/>
      <c r="I421" s="52"/>
      <c r="M421" s="224"/>
      <c r="N421" s="224"/>
    </row>
  </sheetData>
  <phoneticPr fontId="1"/>
  <dataValidations count="1">
    <dataValidation imeMode="on" allowBlank="1" showInputMessage="1" showErrorMessage="1" sqref="G38:G39 G41 F296:F299 G49 G51 G53 G55 G57 G59 G61 G63 G65 G73 G75 G77 G79 G89 G91:G93 G95 G97:G99 G101:G103 G105 G119:G121 G123 G125:G131 G133:G135 G141 G67 G69:G71 G83:G87 G81 G107:G113 G137 G301 G309 G311 G313 G315 G317 G319 G321 G323 G325 G333 G335 G337 G339 G349 G347 G359 G353 G361:G363 G365 G375 G373 G381 G379 G389 G399 G401:G405 G393 G327 G307 G331 G341 G357 G397 G395 G303 G305 G329 G343 G345 G351 G367 G369 G371 G377 G383 G385 G387 G391 A296:C299 G271 G181 G183 G185 G187 G189 G193 G195 G197 G205 G207 G199 G211 G221 G225 G231 G237 G213 G233:G235 G229 G253 G255 G261 G263 G273 G267 G203 G201 G215 G191 G269 G209 G217 G223 G243 G239 G241 G251 G257 G259 G265 G177 G173 G175 G179 G219 G245 G139 H38:XFD275 A300:F405 G294:G295 G45:G47 G171 G169 G275 G43 H294:XFD405 G115 G117 G249 G247 G276:XFD289 G291 H290:XFD291 G292:XFD293 A2:XFD37 G143:G167 G355 A406:XFD421 G299 D296:E296 G297 D298:E298 A38:F295"/>
  </dataValidations>
  <pageMargins left="0.78740157480314965" right="0.78740157480314965" top="0.78740157480314965" bottom="0.78740157480314965" header="0.31496062992125984" footer="0.51181102362204722"/>
  <pageSetup paperSize="9" orientation="landscape" r:id="rId1"/>
  <headerFooter scaleWithDoc="0" alignWithMargins="0">
    <oddFooter>&amp;C&amp;P</oddFooter>
  </headerFooter>
  <rowBreaks count="8" manualBreakCount="8">
    <brk id="37" max="7" man="1"/>
    <brk id="69" max="7" man="1"/>
    <brk id="101" max="7" man="1"/>
    <brk id="133" max="7" man="1"/>
    <brk id="197" max="7" man="1"/>
    <brk id="229" max="7" man="1"/>
    <brk id="293" max="7" man="1"/>
    <brk id="32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表紙</vt:lpstr>
      <vt:lpstr>令和３年事業費総括表</vt:lpstr>
      <vt:lpstr>細目(建築)</vt:lpstr>
      <vt:lpstr>細目(電気)</vt:lpstr>
      <vt:lpstr>'細目(建築)'!Print_Area</vt:lpstr>
      <vt:lpstr>'細目(電気)'!Print_Area</vt:lpstr>
      <vt:lpstr>表紙!Print_Area</vt:lpstr>
      <vt:lpstr>令和３年事業費総括表!Print_Area</vt:lpstr>
      <vt:lpstr>'細目(建築)'!Print_Titles</vt:lpstr>
      <vt:lpstr>'細目(電気)'!Print_Titles</vt:lpstr>
      <vt:lpstr>令和３年事業費総括表!Print_Titles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泉澤 亨也</dc:creator>
  <cp:lastModifiedBy>小林　美恵</cp:lastModifiedBy>
  <cp:lastPrinted>2021-08-24T01:05:45Z</cp:lastPrinted>
  <dcterms:created xsi:type="dcterms:W3CDTF">2021-05-10T01:29:07Z</dcterms:created>
  <dcterms:modified xsi:type="dcterms:W3CDTF">2021-08-24T01:15:37Z</dcterms:modified>
</cp:coreProperties>
</file>